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5"/>
  </bookViews>
  <sheets>
    <sheet name="Starta prot." sheetId="1" r:id="rId1"/>
    <sheet name="ind. rez." sheetId="2" r:id="rId2"/>
    <sheet name="Grupa_zeni" sheetId="3" r:id="rId3"/>
    <sheet name="Grupa_jaunieši" sheetId="4" r:id="rId4"/>
    <sheet name="Grupa_juniori" sheetId="5" r:id="rId5"/>
    <sheet name="Kopvertejums" sheetId="6" r:id="rId6"/>
  </sheets>
  <definedNames>
    <definedName name="_xlnm.Print_Area" localSheetId="1">'ind. rez.'!$A$1:$M$132</definedName>
  </definedNames>
  <calcPr fullCalcOnLoad="1"/>
</workbook>
</file>

<file path=xl/sharedStrings.xml><?xml version="1.0" encoding="utf-8"?>
<sst xmlns="http://schemas.openxmlformats.org/spreadsheetml/2006/main" count="1646" uniqueCount="360">
  <si>
    <t>LATVIJAS RITEŅBRAUKŠANAS FEDRĀCIJA</t>
  </si>
  <si>
    <t>Murjāņu sporta ģimnāzijas kausa izcīņai riteņbraukšanā</t>
  </si>
  <si>
    <t xml:space="preserve">Baltā "Cerību Kausa" izcīņas 4. posms </t>
  </si>
  <si>
    <t>Latvijas Čempionāts kritērija braucienā</t>
  </si>
  <si>
    <t>STARTA PROTOKOLS</t>
  </si>
  <si>
    <t>Individuālais brauciens, 15 km</t>
  </si>
  <si>
    <t>Zēni</t>
  </si>
  <si>
    <t>Ādams Veins Rozenfelds</t>
  </si>
  <si>
    <t>LAT</t>
  </si>
  <si>
    <t>Dobele</t>
  </si>
  <si>
    <t>Ričards Roberts Sauja</t>
  </si>
  <si>
    <t>Ņikita Lukašoks</t>
  </si>
  <si>
    <t>RRS Alfa</t>
  </si>
  <si>
    <t>Arvis Rendors</t>
  </si>
  <si>
    <t>Kuldīga</t>
  </si>
  <si>
    <t>Artūrs Krasts</t>
  </si>
  <si>
    <t xml:space="preserve">NN SK </t>
  </si>
  <si>
    <t>Antons Droņičevs</t>
  </si>
  <si>
    <t>Roberts Andersons</t>
  </si>
  <si>
    <t>Krists Leimanis</t>
  </si>
  <si>
    <t>Endijs Ramanis</t>
  </si>
  <si>
    <t>Smiltenes BJSS</t>
  </si>
  <si>
    <t>Imanta Purvciems</t>
  </si>
  <si>
    <t>Pauls Rubenis</t>
  </si>
  <si>
    <t>Ivans Piškins</t>
  </si>
  <si>
    <t>Elvijs Zommers</t>
  </si>
  <si>
    <t xml:space="preserve">LAT </t>
  </si>
  <si>
    <t>Ķekavas NSS</t>
  </si>
  <si>
    <t>Bruno Mārtiņš Binovskis</t>
  </si>
  <si>
    <t>Raimonds Levickis</t>
  </si>
  <si>
    <t>Krists Olejarčiks</t>
  </si>
  <si>
    <t>Alfa</t>
  </si>
  <si>
    <t>Pāvels Pērkons</t>
  </si>
  <si>
    <t>Anrijs Rancāns</t>
  </si>
  <si>
    <t>Renārs Šmats</t>
  </si>
  <si>
    <t>Daniels Magons</t>
  </si>
  <si>
    <t>Nordeķi</t>
  </si>
  <si>
    <t>Marks Čilijs</t>
  </si>
  <si>
    <t>Dalībnieka nr</t>
  </si>
  <si>
    <t>Vārds Uzvārds</t>
  </si>
  <si>
    <t>UCI kods</t>
  </si>
  <si>
    <t>Komanda</t>
  </si>
  <si>
    <t>Kristaps Siltumēns</t>
  </si>
  <si>
    <t>Dāniels Vinovskis</t>
  </si>
  <si>
    <t>RSS Purvciems</t>
  </si>
  <si>
    <t>Mārcis Klāvs Beitāns</t>
  </si>
  <si>
    <t>RRS Purciems</t>
  </si>
  <si>
    <t>RRS Purvciems</t>
  </si>
  <si>
    <t>Mārtiņš Maslovs</t>
  </si>
  <si>
    <t>Dmitrijs Ivanovs</t>
  </si>
  <si>
    <t>RRS Grīva-Nordeķi</t>
  </si>
  <si>
    <t xml:space="preserve">RRS Grīva Nordeķi </t>
  </si>
  <si>
    <t>RRS Grīva Nordeķi I</t>
  </si>
  <si>
    <t>Artis Kārlis Belickis</t>
  </si>
  <si>
    <t>Nadīna Kučere</t>
  </si>
  <si>
    <t>Smiltene BJSS</t>
  </si>
  <si>
    <t>Megana Grīslīte</t>
  </si>
  <si>
    <t>Megija Grīslīte</t>
  </si>
  <si>
    <t>Nikola Letīcija Frančenko</t>
  </si>
  <si>
    <t>Anastasija Romanova</t>
  </si>
  <si>
    <t>Endija Rutule</t>
  </si>
  <si>
    <t>Anna Tauča</t>
  </si>
  <si>
    <t>Adele Ilga Spigovska</t>
  </si>
  <si>
    <t>Viktorija Sipoviča</t>
  </si>
  <si>
    <t>Sabīne Kauņecka</t>
  </si>
  <si>
    <t>Jaunieši</t>
  </si>
  <si>
    <t>NN sporta klubs</t>
  </si>
  <si>
    <t>Niklāvs Aleksandrs Čakšs</t>
  </si>
  <si>
    <t>RRS Pļavnieki MSĢ</t>
  </si>
  <si>
    <t>Ulvis Horens Korbergs</t>
  </si>
  <si>
    <t>NN sporta klubs MSĢ</t>
  </si>
  <si>
    <t>Juliāns Isajevs</t>
  </si>
  <si>
    <t>Sergejs Lukašoks</t>
  </si>
  <si>
    <t>Maksims Klopovs</t>
  </si>
  <si>
    <t>Mārcis Kalniņš</t>
  </si>
  <si>
    <t>Kuldīga/Smiltene</t>
  </si>
  <si>
    <t>Kristofers Bindemanis</t>
  </si>
  <si>
    <t>Kristaps Pelčers</t>
  </si>
  <si>
    <t>Kuldīga/Smiltene MSĢ</t>
  </si>
  <si>
    <t>Dāniels Eglītis</t>
  </si>
  <si>
    <t>Talsu NSS</t>
  </si>
  <si>
    <t>Niklāvs Boļšis</t>
  </si>
  <si>
    <t>Maksims Rupeka</t>
  </si>
  <si>
    <t>Mareks Arnis Vecmanis</t>
  </si>
  <si>
    <t>Talsu NSS MSĢ</t>
  </si>
  <si>
    <t>Hermanis Ozols</t>
  </si>
  <si>
    <t>Grīva Nordeķi RRS</t>
  </si>
  <si>
    <t>Arno Ķikurs</t>
  </si>
  <si>
    <t>Purvciems RRS</t>
  </si>
  <si>
    <t>Edvards Neļķe</t>
  </si>
  <si>
    <t>Aleksandrs Kulakovs</t>
  </si>
  <si>
    <t>Kristens Ansons</t>
  </si>
  <si>
    <t>Miks Kamļevs</t>
  </si>
  <si>
    <t>Roberts Poriņš</t>
  </si>
  <si>
    <t>Jēkabs Cers</t>
  </si>
  <si>
    <t>Vadlens Gurkins</t>
  </si>
  <si>
    <t>Kristiāns Silamednis</t>
  </si>
  <si>
    <t>Maksims Maslovs</t>
  </si>
  <si>
    <t>Idividuālais brauciens, 15km</t>
  </si>
  <si>
    <t>Karlīna Ieva Gasiņa</t>
  </si>
  <si>
    <t>Mārtiņš Roberts Matisons</t>
  </si>
  <si>
    <t>Iļja Tjagunovs</t>
  </si>
  <si>
    <t>Brayn Tōlp</t>
  </si>
  <si>
    <t>EST</t>
  </si>
  <si>
    <t>Risto Sepa</t>
  </si>
  <si>
    <t>Tristan Rumjantsev</t>
  </si>
  <si>
    <t>Juniori</t>
  </si>
  <si>
    <t>Nils Ķelderis</t>
  </si>
  <si>
    <t>Artūrs Beļēvičš</t>
  </si>
  <si>
    <t>Matīss Kokle</t>
  </si>
  <si>
    <t>Mareks Kampe</t>
  </si>
  <si>
    <t>Klāvs Rubenis</t>
  </si>
  <si>
    <t>Tomass Kārlis Iļjenko</t>
  </si>
  <si>
    <t>Iļja Dorošenko</t>
  </si>
  <si>
    <t>Tandēms/RRS Purvciems</t>
  </si>
  <si>
    <t>Valters Čakšs</t>
  </si>
  <si>
    <t>MSĢ/ RRS Pļavnieki</t>
  </si>
  <si>
    <t>Ēriks Toms Gavars</t>
  </si>
  <si>
    <t>Tandēms/EthicSport/MSĢ</t>
  </si>
  <si>
    <t xml:space="preserve">Dāvis Perševics </t>
  </si>
  <si>
    <t>NN Sporta klubs/MSĢ/RRS</t>
  </si>
  <si>
    <t>Arnis Lazdiņš</t>
  </si>
  <si>
    <t>Maido Maasepp</t>
  </si>
  <si>
    <t>Rein Taaramae Rattaklubi</t>
  </si>
  <si>
    <t>Roger Jurman</t>
  </si>
  <si>
    <t>Mark Penjam</t>
  </si>
  <si>
    <t>Peeter Pung</t>
  </si>
  <si>
    <t>Vīrieši</t>
  </si>
  <si>
    <t>Raimonds Zlotņikovs</t>
  </si>
  <si>
    <t>Talsi NNS</t>
  </si>
  <si>
    <t>Ronalds Zlotņikovs</t>
  </si>
  <si>
    <t>Aleksandrs Rubļevskis</t>
  </si>
  <si>
    <t>Deniss Trofimovs</t>
  </si>
  <si>
    <t>Andris Lukjanovs</t>
  </si>
  <si>
    <t>Nikolajs Meščerjakovs</t>
  </si>
  <si>
    <t>1s</t>
  </si>
  <si>
    <t>2s</t>
  </si>
  <si>
    <t>3s</t>
  </si>
  <si>
    <t>4s</t>
  </si>
  <si>
    <t>5s</t>
  </si>
  <si>
    <t>6s</t>
  </si>
  <si>
    <t>7s</t>
  </si>
  <si>
    <t>8s</t>
  </si>
  <si>
    <t>9s</t>
  </si>
  <si>
    <t>10s</t>
  </si>
  <si>
    <t>11s</t>
  </si>
  <si>
    <t>12s</t>
  </si>
  <si>
    <t>Kristaps Brokāns</t>
  </si>
  <si>
    <t>MSĢ</t>
  </si>
  <si>
    <t>13s</t>
  </si>
  <si>
    <t>14s</t>
  </si>
  <si>
    <t>15s</t>
  </si>
  <si>
    <t>Emīls Višers</t>
  </si>
  <si>
    <t xml:space="preserve">Edvarts Višķers </t>
  </si>
  <si>
    <t>Pāvels Katasonovs</t>
  </si>
  <si>
    <t>16s</t>
  </si>
  <si>
    <t>Niks Frančenko</t>
  </si>
  <si>
    <t>17s</t>
  </si>
  <si>
    <t>18s</t>
  </si>
  <si>
    <t>19s</t>
  </si>
  <si>
    <t>20s</t>
  </si>
  <si>
    <t>21s</t>
  </si>
  <si>
    <t xml:space="preserve">Dagnija Modesta Auzāne </t>
  </si>
  <si>
    <t>22s</t>
  </si>
  <si>
    <t>Daņila Lukašoks</t>
  </si>
  <si>
    <t>23s</t>
  </si>
  <si>
    <t>25s</t>
  </si>
  <si>
    <t>26s</t>
  </si>
  <si>
    <t>27s</t>
  </si>
  <si>
    <t>28s</t>
  </si>
  <si>
    <t>29s</t>
  </si>
  <si>
    <t>30s</t>
  </si>
  <si>
    <t>31s</t>
  </si>
  <si>
    <t>Arvo Godiņš</t>
  </si>
  <si>
    <t>Annemarija Mincīte</t>
  </si>
  <si>
    <t>RRS/Grīva</t>
  </si>
  <si>
    <t>32s</t>
  </si>
  <si>
    <t>Georgs Rūtups</t>
  </si>
  <si>
    <t>Individuālais brauciens, 15km</t>
  </si>
  <si>
    <t>Starta laiks</t>
  </si>
  <si>
    <t>Finiša rez.</t>
  </si>
  <si>
    <t>Rezultāts</t>
  </si>
  <si>
    <t>Ralfs Belohvoščiks</t>
  </si>
  <si>
    <t>RRS/Imanta</t>
  </si>
  <si>
    <t>Kristiāns Belohviščiks</t>
  </si>
  <si>
    <t>Bernāns Helge</t>
  </si>
  <si>
    <t>Ind.</t>
  </si>
  <si>
    <t>Meitenes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</si>
  <si>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</si>
  <si>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</si>
  <si>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</si>
  <si>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</si>
  <si>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</si>
  <si>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</si>
  <si>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</si>
  <si>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</si>
  <si>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</si>
  <si>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</si>
  <si>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</si>
  <si>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</si>
  <si>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</si>
  <si>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Pulksteņu iedarbināšana 16:00</t>
  </si>
  <si>
    <t>17.07.2014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</si>
  <si>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</si>
  <si>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</si>
  <si>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</si>
  <si>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</si>
  <si>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</si>
  <si>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</si>
  <si>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</si>
  <si>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</si>
  <si>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</si>
  <si>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</si>
  <si>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</si>
  <si>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</si>
  <si>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</si>
  <si>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</si>
  <si>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</si>
  <si>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</si>
  <si>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</si>
  <si>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</si>
  <si>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</si>
  <si>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</si>
  <si>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</si>
  <si>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</si>
  <si>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</si>
  <si>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</si>
  <si>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</si>
  <si>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</si>
  <si>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</si>
  <si>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</si>
  <si>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</si>
  <si>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</si>
  <si>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</si>
  <si>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</si>
  <si>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</si>
  <si>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</si>
  <si>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</si>
  <si>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</si>
  <si>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</si>
  <si>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</si>
  <si>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</si>
  <si>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</si>
  <si>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</si>
  <si>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</si>
  <si>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</si>
  <si>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</si>
  <si>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</si>
  <si>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</si>
  <si>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</si>
  <si>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</si>
  <si>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</si>
  <si>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</si>
  <si>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</si>
  <si>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</si>
  <si>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</si>
  <si>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</si>
  <si>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</si>
  <si>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</si>
  <si>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</si>
  <si>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</si>
  <si>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</si>
  <si>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</si>
  <si>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</si>
  <si>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</si>
  <si>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</si>
  <si>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</si>
  <si>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</si>
  <si>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</si>
  <si>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</si>
  <si>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</si>
  <si>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</si>
  <si>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</si>
  <si>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</si>
  <si>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</si>
  <si>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</si>
  <si>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</si>
  <si>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</si>
  <si>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</si>
  <si>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</si>
  <si>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</si>
  <si>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</si>
  <si>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</si>
  <si>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</si>
  <si>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</si>
  <si>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</si>
  <si>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</si>
  <si>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</si>
  <si>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</si>
  <si>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NN SK /RRS</t>
  </si>
  <si>
    <t>Kristers Ansons</t>
  </si>
  <si>
    <t>Individuālā brauciena rezultāti.</t>
  </si>
  <si>
    <t>Vismants Caune</t>
  </si>
  <si>
    <t>Salspils/Zīriņi</t>
  </si>
  <si>
    <t>33s</t>
  </si>
  <si>
    <t>106</t>
  </si>
  <si>
    <t>RRS Daugmale</t>
  </si>
  <si>
    <t>Surgunts Almanis</t>
  </si>
  <si>
    <t>Kārlis Jirgensons</t>
  </si>
  <si>
    <t>34s</t>
  </si>
  <si>
    <t>107</t>
  </si>
  <si>
    <t>108</t>
  </si>
  <si>
    <t>109</t>
  </si>
  <si>
    <t>Ričards Miļnikovs</t>
  </si>
  <si>
    <t>vieta</t>
  </si>
  <si>
    <t>48</t>
  </si>
  <si>
    <t>110</t>
  </si>
  <si>
    <t>24s</t>
  </si>
  <si>
    <t>Jaunietes</t>
  </si>
  <si>
    <t>Juniores</t>
  </si>
  <si>
    <t>15 Km</t>
  </si>
  <si>
    <t>Tiesnešu kolēģija.</t>
  </si>
  <si>
    <t>2</t>
  </si>
  <si>
    <t>Km/h</t>
  </si>
  <si>
    <t>Vid.ātr.</t>
  </si>
  <si>
    <t xml:space="preserve">KOPVERTEJUMS </t>
  </si>
  <si>
    <t>1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</si>
  <si>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</si>
  <si>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</si>
  <si>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</si>
  <si>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</si>
  <si>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</si>
  <si>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</si>
  <si>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</si>
  <si>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</si>
  <si>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</si>
  <si>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DNF</t>
  </si>
  <si>
    <t xml:space="preserve"> I etapa</t>
  </si>
  <si>
    <t>II etapa</t>
  </si>
  <si>
    <t xml:space="preserve">Dal. Nr. </t>
  </si>
  <si>
    <t>KOPV.</t>
  </si>
  <si>
    <t>RRS Alfa/MSĢ</t>
  </si>
  <si>
    <t>I un II</t>
  </si>
  <si>
    <t>2-3</t>
  </si>
  <si>
    <t>6-7</t>
  </si>
  <si>
    <t>12-14</t>
  </si>
  <si>
    <t xml:space="preserve">REZULTĀTI GRUPAS BRAUCIENS  </t>
  </si>
  <si>
    <t>22 KM</t>
  </si>
  <si>
    <t>ZĒNI</t>
  </si>
  <si>
    <t>Uzvarētāja vidējais ātrums km/h</t>
  </si>
  <si>
    <t>Vieta</t>
  </si>
  <si>
    <t>Nr.</t>
  </si>
  <si>
    <t>Vārds, Uzvārds</t>
  </si>
  <si>
    <t>Laiks distancē</t>
  </si>
  <si>
    <t xml:space="preserve"> Starpība</t>
  </si>
  <si>
    <t>Laika Starpība</t>
  </si>
  <si>
    <t>RRS Grīva Nordeķi</t>
  </si>
  <si>
    <t>DNS</t>
  </si>
  <si>
    <t>MEITENES</t>
  </si>
  <si>
    <t xml:space="preserve">66 KM </t>
  </si>
  <si>
    <t xml:space="preserve">JAUNIEŠI </t>
  </si>
  <si>
    <t>Numura neatbilstība (Nr.18)</t>
  </si>
  <si>
    <t>Edvarts Višķers</t>
  </si>
  <si>
    <t>JAUNIETES</t>
  </si>
  <si>
    <t>19S</t>
  </si>
  <si>
    <t>110 km</t>
  </si>
  <si>
    <t>JUNIORI</t>
  </si>
  <si>
    <t>Dāvis Perševics</t>
  </si>
  <si>
    <t>Tiesnešu kolēģija</t>
  </si>
  <si>
    <t xml:space="preserve">Tiesniešu kolēģija 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</si>
</sst>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  <numFmt numFmtId="165" formatCode="h:mm:ss.00"/>
    <numFmt numFmtId="166" formatCode="mm:ss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33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 horizontal="left"/>
    </xf>
    <xf numFmtId="0" fontId="39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49" fontId="5" fillId="33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7" fillId="33" borderId="0" xfId="0" applyFont="1" applyFill="1" applyAlignment="1">
      <alignment horizontal="center"/>
    </xf>
    <xf numFmtId="49" fontId="3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39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39" fillId="0" borderId="0" xfId="0" applyFont="1" applyAlignment="1">
      <alignment/>
    </xf>
    <xf numFmtId="165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165" fontId="39" fillId="0" borderId="0" xfId="0" applyNumberFormat="1" applyFont="1" applyAlignment="1">
      <alignment/>
    </xf>
    <xf numFmtId="166" fontId="0" fillId="0" borderId="0" xfId="0" applyNumberFormat="1" applyAlignment="1">
      <alignment/>
    </xf>
    <xf numFmtId="46" fontId="0" fillId="0" borderId="0" xfId="0" applyNumberFormat="1" applyAlignment="1">
      <alignment/>
    </xf>
    <xf numFmtId="21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7" fontId="0" fillId="0" borderId="0" xfId="0" applyNumberFormat="1" applyFont="1" applyAlignment="1">
      <alignment/>
    </xf>
    <xf numFmtId="1" fontId="39" fillId="0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08">
      <selection activeCell="B17" sqref="B17"/>
    </sheetView>
  </sheetViews>
  <sheetFormatPr defaultColWidth="9.140625" defaultRowHeight="15"/>
  <cols>
    <col min="1" max="1" width="11.8515625" style="0" customWidth="1"/>
    <col min="2" max="2" width="13.28125" style="15" customWidth="1"/>
    <col min="3" max="3" width="25.57421875" style="0" customWidth="1"/>
    <col min="4" max="4" width="9.140625" style="15" customWidth="1"/>
    <col min="5" max="5" width="11.140625" style="0" bestFit="1" customWidth="1"/>
    <col min="6" max="6" width="26.00390625" style="0" customWidth="1"/>
    <col min="7" max="7" width="15.57421875" style="18" customWidth="1"/>
    <col min="8" max="8" width="9.140625" style="0" hidden="1" customWidth="1"/>
    <col min="9" max="9" width="0" style="0" hidden="1" customWidth="1"/>
  </cols>
  <sheetData>
    <row r="1" spans="1:10" s="5" customFormat="1" ht="16.5">
      <c r="A1" s="1"/>
      <c r="B1" s="2"/>
      <c r="C1" s="104" t="s">
        <v>0</v>
      </c>
      <c r="D1" s="104"/>
      <c r="E1" s="104"/>
      <c r="F1" s="104"/>
      <c r="G1" s="17"/>
      <c r="H1" s="3"/>
      <c r="I1" s="4"/>
      <c r="J1" s="4"/>
    </row>
    <row r="2" spans="1:10" s="5" customFormat="1" ht="16.5">
      <c r="A2" s="1"/>
      <c r="B2" s="2"/>
      <c r="C2" s="105" t="s">
        <v>1</v>
      </c>
      <c r="D2" s="105"/>
      <c r="E2" s="105"/>
      <c r="F2" s="105"/>
      <c r="G2" s="17"/>
      <c r="H2" s="6"/>
      <c r="I2" s="4"/>
      <c r="J2" s="4"/>
    </row>
    <row r="3" spans="1:10" s="5" customFormat="1" ht="16.5">
      <c r="A3" s="1"/>
      <c r="B3" s="2"/>
      <c r="C3" s="105" t="s">
        <v>2</v>
      </c>
      <c r="D3" s="105"/>
      <c r="E3" s="105"/>
      <c r="F3" s="105"/>
      <c r="G3" s="17"/>
      <c r="H3" s="6"/>
      <c r="I3" s="4"/>
      <c r="J3" s="4"/>
    </row>
    <row r="4" spans="1:10" s="5" customFormat="1" ht="16.5">
      <c r="A4" s="1"/>
      <c r="B4" s="2"/>
      <c r="C4" s="105" t="s">
        <v>3</v>
      </c>
      <c r="D4" s="105"/>
      <c r="E4" s="105"/>
      <c r="F4" s="105"/>
      <c r="G4" s="17"/>
      <c r="H4" s="6"/>
      <c r="I4" s="4"/>
      <c r="J4" s="4"/>
    </row>
    <row r="5" spans="1:10" s="11" customFormat="1" ht="12.75">
      <c r="A5" s="7"/>
      <c r="B5" s="8"/>
      <c r="C5" s="104" t="s">
        <v>4</v>
      </c>
      <c r="D5" s="104"/>
      <c r="E5" s="104"/>
      <c r="F5" s="104"/>
      <c r="G5" s="17"/>
      <c r="H5" s="9"/>
      <c r="I5" s="10"/>
      <c r="J5" s="10"/>
    </row>
    <row r="6" spans="1:10" s="11" customFormat="1" ht="12.75">
      <c r="A6" s="7"/>
      <c r="B6" s="8"/>
      <c r="C6" s="12" t="s">
        <v>5</v>
      </c>
      <c r="D6" s="8"/>
      <c r="G6" s="51" t="s">
        <v>202</v>
      </c>
      <c r="H6" s="13"/>
      <c r="I6" s="10"/>
      <c r="J6" s="10"/>
    </row>
    <row r="7" spans="1:10" s="11" customFormat="1" ht="16.5">
      <c r="A7" s="14" t="s">
        <v>187</v>
      </c>
      <c r="B7" s="8"/>
      <c r="C7" s="12"/>
      <c r="D7" s="8"/>
      <c r="F7" s="106" t="s">
        <v>201</v>
      </c>
      <c r="G7" s="106"/>
      <c r="H7" s="106"/>
      <c r="I7" s="10"/>
      <c r="J7" s="10"/>
    </row>
    <row r="8" spans="1:10" s="11" customFormat="1" ht="16.5">
      <c r="A8" s="14"/>
      <c r="B8" s="8"/>
      <c r="C8" s="12"/>
      <c r="D8" s="8"/>
      <c r="G8" s="7"/>
      <c r="H8" s="13"/>
      <c r="I8" s="10"/>
      <c r="J8" s="10"/>
    </row>
    <row r="9" spans="1:9" ht="15.75" customHeight="1">
      <c r="A9" s="20"/>
      <c r="B9" s="21" t="s">
        <v>38</v>
      </c>
      <c r="C9" s="22" t="s">
        <v>39</v>
      </c>
      <c r="D9" s="103" t="s">
        <v>40</v>
      </c>
      <c r="E9" s="103"/>
      <c r="F9" s="22" t="s">
        <v>41</v>
      </c>
      <c r="G9" s="18" t="s">
        <v>179</v>
      </c>
      <c r="H9" t="s">
        <v>180</v>
      </c>
      <c r="I9" t="s">
        <v>181</v>
      </c>
    </row>
    <row r="10" spans="1:9" ht="15.75" customHeight="1">
      <c r="A10" s="20"/>
      <c r="B10" s="21">
        <v>81</v>
      </c>
      <c r="C10" s="22" t="s">
        <v>59</v>
      </c>
      <c r="D10" s="23" t="s">
        <v>8</v>
      </c>
      <c r="E10" s="21">
        <v>20010923</v>
      </c>
      <c r="F10" s="22" t="s">
        <v>12</v>
      </c>
      <c r="G10" s="18" t="s">
        <v>188</v>
      </c>
      <c r="H10" s="19">
        <v>0.010416666666666666</v>
      </c>
      <c r="I10" s="19">
        <f>H10-G10</f>
        <v>-0.9895833333333334</v>
      </c>
    </row>
    <row r="11" spans="1:9" ht="15.75" customHeight="1">
      <c r="A11" s="40"/>
      <c r="B11" s="24" t="s">
        <v>176</v>
      </c>
      <c r="C11" s="25" t="s">
        <v>174</v>
      </c>
      <c r="D11" s="24" t="s">
        <v>8</v>
      </c>
      <c r="E11" s="31">
        <v>20020919</v>
      </c>
      <c r="F11" s="32" t="s">
        <v>175</v>
      </c>
      <c r="G11" s="18" t="s">
        <v>189</v>
      </c>
      <c r="H11" s="19"/>
      <c r="I11" s="19"/>
    </row>
    <row r="12" spans="1:9" ht="15.75" customHeight="1">
      <c r="A12" s="20"/>
      <c r="B12" s="21" t="s">
        <v>161</v>
      </c>
      <c r="C12" s="22" t="s">
        <v>61</v>
      </c>
      <c r="D12" s="23" t="s">
        <v>8</v>
      </c>
      <c r="E12" s="21">
        <v>19971010</v>
      </c>
      <c r="F12" s="22" t="s">
        <v>12</v>
      </c>
      <c r="G12" s="18" t="s">
        <v>190</v>
      </c>
      <c r="H12" s="19"/>
      <c r="I12" s="19"/>
    </row>
    <row r="13" spans="1:9" ht="15.75" customHeight="1">
      <c r="A13" s="20"/>
      <c r="B13" s="21" t="s">
        <v>163</v>
      </c>
      <c r="C13" s="22" t="s">
        <v>162</v>
      </c>
      <c r="D13" s="23" t="s">
        <v>8</v>
      </c>
      <c r="E13" s="21">
        <v>19971203</v>
      </c>
      <c r="F13" s="22" t="s">
        <v>12</v>
      </c>
      <c r="G13" s="18" t="s">
        <v>191</v>
      </c>
      <c r="H13" s="19"/>
      <c r="I13" s="19"/>
    </row>
    <row r="14" spans="1:9" ht="15.75" customHeight="1">
      <c r="A14" s="20"/>
      <c r="B14" s="21" t="s">
        <v>165</v>
      </c>
      <c r="C14" s="22" t="s">
        <v>54</v>
      </c>
      <c r="D14" s="23" t="s">
        <v>8</v>
      </c>
      <c r="E14" s="21">
        <v>100601</v>
      </c>
      <c r="F14" s="22" t="s">
        <v>55</v>
      </c>
      <c r="G14" s="18" t="s">
        <v>192</v>
      </c>
      <c r="H14" s="19"/>
      <c r="I14" s="19"/>
    </row>
    <row r="15" spans="1:9" ht="15.75" customHeight="1">
      <c r="A15" s="20"/>
      <c r="B15" s="21" t="s">
        <v>158</v>
      </c>
      <c r="C15" s="22" t="s">
        <v>60</v>
      </c>
      <c r="D15" s="23" t="s">
        <v>8</v>
      </c>
      <c r="E15" s="21">
        <v>19970802</v>
      </c>
      <c r="F15" s="22" t="s">
        <v>12</v>
      </c>
      <c r="G15" s="18" t="s">
        <v>193</v>
      </c>
      <c r="H15" s="19"/>
      <c r="I15" s="19"/>
    </row>
    <row r="16" spans="1:9" ht="15.75" customHeight="1">
      <c r="A16" s="20"/>
      <c r="B16" s="21">
        <v>85</v>
      </c>
      <c r="C16" s="22" t="s">
        <v>64</v>
      </c>
      <c r="D16" s="23" t="s">
        <v>8</v>
      </c>
      <c r="E16" s="21">
        <v>20010930</v>
      </c>
      <c r="F16" s="22" t="s">
        <v>9</v>
      </c>
      <c r="G16" s="18" t="s">
        <v>194</v>
      </c>
      <c r="H16" s="19"/>
      <c r="I16" s="19"/>
    </row>
    <row r="17" spans="1:9" ht="15.75" customHeight="1">
      <c r="A17" s="20"/>
      <c r="B17" s="21" t="s">
        <v>159</v>
      </c>
      <c r="C17" s="22" t="s">
        <v>99</v>
      </c>
      <c r="D17" s="23" t="s">
        <v>8</v>
      </c>
      <c r="E17" s="21">
        <v>19981027</v>
      </c>
      <c r="F17" s="22" t="s">
        <v>12</v>
      </c>
      <c r="G17" s="18" t="s">
        <v>195</v>
      </c>
      <c r="H17" s="19"/>
      <c r="I17" s="19"/>
    </row>
    <row r="18" spans="1:9" ht="15">
      <c r="A18" s="20"/>
      <c r="B18" s="23">
        <v>99</v>
      </c>
      <c r="C18" s="22" t="s">
        <v>63</v>
      </c>
      <c r="D18" s="23" t="s">
        <v>8</v>
      </c>
      <c r="E18" s="23">
        <v>19981218</v>
      </c>
      <c r="F18" s="22" t="s">
        <v>47</v>
      </c>
      <c r="G18" s="18" t="s">
        <v>196</v>
      </c>
      <c r="H18" s="19"/>
      <c r="I18" s="19"/>
    </row>
    <row r="19" spans="1:9" ht="15.75" customHeight="1">
      <c r="A19" s="20"/>
      <c r="B19" s="21">
        <v>82</v>
      </c>
      <c r="C19" s="27" t="s">
        <v>56</v>
      </c>
      <c r="D19" s="23" t="s">
        <v>8</v>
      </c>
      <c r="E19" s="21">
        <v>20000525</v>
      </c>
      <c r="F19" s="22" t="s">
        <v>9</v>
      </c>
      <c r="G19" s="18" t="s">
        <v>197</v>
      </c>
      <c r="H19" s="19"/>
      <c r="I19" s="19"/>
    </row>
    <row r="20" spans="1:9" ht="15.75" customHeight="1">
      <c r="A20" s="20"/>
      <c r="B20" s="21">
        <v>89</v>
      </c>
      <c r="C20" s="22" t="s">
        <v>62</v>
      </c>
      <c r="D20" s="23" t="s">
        <v>8</v>
      </c>
      <c r="E20" s="21">
        <v>20020828</v>
      </c>
      <c r="F20" s="22" t="s">
        <v>50</v>
      </c>
      <c r="G20" s="18" t="s">
        <v>198</v>
      </c>
      <c r="H20" s="19"/>
      <c r="I20" s="19"/>
    </row>
    <row r="21" spans="1:9" ht="15.75" customHeight="1">
      <c r="A21" s="20"/>
      <c r="B21" s="21">
        <v>86</v>
      </c>
      <c r="C21" s="22" t="s">
        <v>58</v>
      </c>
      <c r="D21" s="23" t="s">
        <v>8</v>
      </c>
      <c r="E21" s="21">
        <v>20010512</v>
      </c>
      <c r="F21" s="22" t="s">
        <v>9</v>
      </c>
      <c r="G21" s="18" t="s">
        <v>199</v>
      </c>
      <c r="H21" s="19"/>
      <c r="I21" s="19"/>
    </row>
    <row r="22" spans="1:9" ht="15.75" customHeight="1">
      <c r="A22" s="20"/>
      <c r="B22" s="21">
        <v>83</v>
      </c>
      <c r="C22" s="22" t="s">
        <v>57</v>
      </c>
      <c r="D22" s="23" t="s">
        <v>8</v>
      </c>
      <c r="E22" s="21">
        <v>20000525</v>
      </c>
      <c r="F22" s="22" t="s">
        <v>9</v>
      </c>
      <c r="G22" s="18" t="s">
        <v>200</v>
      </c>
      <c r="H22" s="19"/>
      <c r="I22" s="19"/>
    </row>
    <row r="23" spans="1:9" ht="15.75" customHeight="1">
      <c r="A23" s="20"/>
      <c r="B23" s="23"/>
      <c r="C23" s="22"/>
      <c r="D23" s="23"/>
      <c r="E23" s="23"/>
      <c r="F23" s="22"/>
      <c r="H23" s="19"/>
      <c r="I23" s="19"/>
    </row>
    <row r="24" spans="1:6" ht="15.75" customHeight="1">
      <c r="A24" s="20"/>
      <c r="B24" s="23"/>
      <c r="C24" s="22"/>
      <c r="D24" s="23"/>
      <c r="E24" s="23"/>
      <c r="F24" s="22"/>
    </row>
    <row r="25" spans="1:6" ht="16.5">
      <c r="A25" s="50" t="s">
        <v>6</v>
      </c>
      <c r="B25" s="26"/>
      <c r="C25" s="27"/>
      <c r="D25" s="26"/>
      <c r="E25" s="33"/>
      <c r="F25" s="34"/>
    </row>
    <row r="26" spans="1:6" ht="16.5">
      <c r="A26" s="16"/>
      <c r="B26" s="26"/>
      <c r="C26" s="27"/>
      <c r="D26" s="26"/>
      <c r="E26" s="33"/>
      <c r="F26" s="34"/>
    </row>
    <row r="27" spans="1:7" ht="15.75" customHeight="1">
      <c r="A27" s="20"/>
      <c r="B27" s="28" t="s">
        <v>142</v>
      </c>
      <c r="C27" s="27" t="s">
        <v>49</v>
      </c>
      <c r="D27" s="26" t="s">
        <v>8</v>
      </c>
      <c r="E27" s="27">
        <v>22020517</v>
      </c>
      <c r="F27" s="27" t="s">
        <v>47</v>
      </c>
      <c r="G27" s="18" t="s">
        <v>203</v>
      </c>
    </row>
    <row r="28" spans="1:7" ht="16.5">
      <c r="A28" s="16"/>
      <c r="B28" s="26">
        <v>5</v>
      </c>
      <c r="C28" s="27" t="s">
        <v>29</v>
      </c>
      <c r="D28" s="26" t="s">
        <v>8</v>
      </c>
      <c r="E28" s="27">
        <v>20020207</v>
      </c>
      <c r="F28" s="27" t="s">
        <v>9</v>
      </c>
      <c r="G28" s="18" t="s">
        <v>204</v>
      </c>
    </row>
    <row r="29" spans="1:7" ht="15.75" customHeight="1">
      <c r="A29" s="20"/>
      <c r="B29" s="28" t="s">
        <v>143</v>
      </c>
      <c r="C29" s="27" t="s">
        <v>48</v>
      </c>
      <c r="D29" s="26" t="s">
        <v>8</v>
      </c>
      <c r="E29" s="27">
        <v>20020312</v>
      </c>
      <c r="F29" s="27" t="s">
        <v>47</v>
      </c>
      <c r="G29" s="18" t="s">
        <v>205</v>
      </c>
    </row>
    <row r="30" spans="1:7" ht="16.5">
      <c r="A30" s="16"/>
      <c r="B30" s="26">
        <v>33</v>
      </c>
      <c r="C30" s="27" t="s">
        <v>25</v>
      </c>
      <c r="D30" s="26" t="s">
        <v>26</v>
      </c>
      <c r="E30" s="27">
        <v>20010103</v>
      </c>
      <c r="F30" s="27" t="s">
        <v>27</v>
      </c>
      <c r="G30" s="18" t="s">
        <v>206</v>
      </c>
    </row>
    <row r="31" spans="1:7" ht="15">
      <c r="A31" s="20"/>
      <c r="B31" s="28" t="s">
        <v>144</v>
      </c>
      <c r="C31" s="27" t="s">
        <v>45</v>
      </c>
      <c r="D31" s="26" t="s">
        <v>8</v>
      </c>
      <c r="E31" s="27">
        <v>20020107</v>
      </c>
      <c r="F31" s="27" t="s">
        <v>46</v>
      </c>
      <c r="G31" s="18" t="s">
        <v>207</v>
      </c>
    </row>
    <row r="32" spans="1:7" ht="16.5">
      <c r="A32" s="16"/>
      <c r="B32" s="26">
        <v>26</v>
      </c>
      <c r="C32" s="27" t="s">
        <v>30</v>
      </c>
      <c r="D32" s="26" t="s">
        <v>8</v>
      </c>
      <c r="E32" s="27">
        <v>20011224</v>
      </c>
      <c r="F32" s="27" t="s">
        <v>14</v>
      </c>
      <c r="G32" s="18" t="s">
        <v>208</v>
      </c>
    </row>
    <row r="33" spans="1:7" ht="15">
      <c r="A33" s="20"/>
      <c r="B33" s="28">
        <v>37</v>
      </c>
      <c r="C33" s="27" t="s">
        <v>43</v>
      </c>
      <c r="D33" s="26" t="s">
        <v>8</v>
      </c>
      <c r="E33" s="27">
        <v>20010814</v>
      </c>
      <c r="F33" s="27" t="s">
        <v>44</v>
      </c>
      <c r="G33" s="18" t="s">
        <v>209</v>
      </c>
    </row>
    <row r="34" spans="1:7" ht="15">
      <c r="A34" s="20"/>
      <c r="B34" s="21">
        <v>8</v>
      </c>
      <c r="C34" s="27" t="s">
        <v>156</v>
      </c>
      <c r="D34" s="26" t="s">
        <v>8</v>
      </c>
      <c r="E34" s="27">
        <v>20000607</v>
      </c>
      <c r="F34" s="27" t="s">
        <v>9</v>
      </c>
      <c r="G34" s="18" t="s">
        <v>210</v>
      </c>
    </row>
    <row r="35" spans="1:7" ht="15">
      <c r="A35" s="20"/>
      <c r="B35" s="28">
        <v>38</v>
      </c>
      <c r="C35" s="27" t="s">
        <v>42</v>
      </c>
      <c r="D35" s="26" t="s">
        <v>8</v>
      </c>
      <c r="E35" s="27">
        <v>20000630</v>
      </c>
      <c r="F35" s="27" t="s">
        <v>47</v>
      </c>
      <c r="G35" s="18" t="s">
        <v>211</v>
      </c>
    </row>
    <row r="36" spans="1:7" ht="16.5">
      <c r="A36" s="16"/>
      <c r="B36" s="26">
        <v>22</v>
      </c>
      <c r="C36" s="27" t="s">
        <v>23</v>
      </c>
      <c r="D36" s="26" t="s">
        <v>8</v>
      </c>
      <c r="E36" s="27">
        <v>20010617</v>
      </c>
      <c r="F36" s="27" t="s">
        <v>22</v>
      </c>
      <c r="G36" s="18" t="s">
        <v>212</v>
      </c>
    </row>
    <row r="37" spans="1:7" ht="16.5">
      <c r="A37" s="16"/>
      <c r="B37" s="26">
        <v>13</v>
      </c>
      <c r="C37" s="27" t="s">
        <v>35</v>
      </c>
      <c r="D37" s="26" t="s">
        <v>8</v>
      </c>
      <c r="E37" s="27">
        <v>20020720</v>
      </c>
      <c r="F37" s="27" t="s">
        <v>36</v>
      </c>
      <c r="G37" s="18" t="s">
        <v>213</v>
      </c>
    </row>
    <row r="38" spans="1:7" ht="16.5">
      <c r="A38" s="16"/>
      <c r="B38" s="26">
        <v>2</v>
      </c>
      <c r="C38" s="27" t="s">
        <v>34</v>
      </c>
      <c r="D38" s="26" t="s">
        <v>8</v>
      </c>
      <c r="E38" s="27">
        <v>20010517</v>
      </c>
      <c r="F38" s="27" t="s">
        <v>31</v>
      </c>
      <c r="G38" s="18" t="s">
        <v>214</v>
      </c>
    </row>
    <row r="39" spans="1:7" ht="15">
      <c r="A39" s="20"/>
      <c r="B39" s="21">
        <v>31</v>
      </c>
      <c r="C39" s="27" t="s">
        <v>53</v>
      </c>
      <c r="D39" s="26" t="s">
        <v>8</v>
      </c>
      <c r="E39" s="27">
        <v>20021031</v>
      </c>
      <c r="F39" s="27" t="s">
        <v>50</v>
      </c>
      <c r="G39" s="18" t="s">
        <v>215</v>
      </c>
    </row>
    <row r="40" spans="1:7" ht="16.5">
      <c r="A40" s="16"/>
      <c r="B40" s="26">
        <v>27</v>
      </c>
      <c r="C40" s="27" t="s">
        <v>33</v>
      </c>
      <c r="D40" s="26" t="s">
        <v>8</v>
      </c>
      <c r="E40" s="27">
        <v>20010211</v>
      </c>
      <c r="F40" s="27" t="s">
        <v>14</v>
      </c>
      <c r="G40" s="18" t="s">
        <v>216</v>
      </c>
    </row>
    <row r="41" spans="1:7" ht="16.5">
      <c r="A41" s="16"/>
      <c r="B41" s="26">
        <v>14</v>
      </c>
      <c r="C41" s="27" t="s">
        <v>37</v>
      </c>
      <c r="D41" s="26" t="s">
        <v>8</v>
      </c>
      <c r="E41" s="27">
        <v>20010529</v>
      </c>
      <c r="F41" s="27" t="s">
        <v>36</v>
      </c>
      <c r="G41" s="18" t="s">
        <v>217</v>
      </c>
    </row>
    <row r="42" spans="1:7" ht="16.5">
      <c r="A42" s="16"/>
      <c r="B42" s="26">
        <v>11</v>
      </c>
      <c r="C42" s="27" t="s">
        <v>32</v>
      </c>
      <c r="D42" s="26" t="s">
        <v>8</v>
      </c>
      <c r="E42" s="27">
        <v>20010804</v>
      </c>
      <c r="F42" s="27" t="s">
        <v>52</v>
      </c>
      <c r="G42" s="18" t="s">
        <v>218</v>
      </c>
    </row>
    <row r="43" spans="1:7" ht="16.5">
      <c r="A43" s="16"/>
      <c r="B43" s="26">
        <v>1</v>
      </c>
      <c r="C43" s="27" t="s">
        <v>164</v>
      </c>
      <c r="D43" s="26" t="s">
        <v>8</v>
      </c>
      <c r="E43" s="27">
        <v>20020226</v>
      </c>
      <c r="F43" s="27" t="s">
        <v>31</v>
      </c>
      <c r="G43" s="18" t="s">
        <v>219</v>
      </c>
    </row>
    <row r="44" spans="1:7" ht="15">
      <c r="A44" s="20"/>
      <c r="B44" s="28">
        <v>39</v>
      </c>
      <c r="C44" s="27" t="s">
        <v>130</v>
      </c>
      <c r="D44" s="23" t="s">
        <v>8</v>
      </c>
      <c r="E44" s="21">
        <v>20001113</v>
      </c>
      <c r="F44" s="27" t="s">
        <v>129</v>
      </c>
      <c r="G44" s="18" t="s">
        <v>220</v>
      </c>
    </row>
    <row r="45" spans="1:7" ht="16.5">
      <c r="A45" s="16"/>
      <c r="B45" s="26">
        <v>10</v>
      </c>
      <c r="C45" s="27" t="s">
        <v>173</v>
      </c>
      <c r="D45" s="26" t="s">
        <v>8</v>
      </c>
      <c r="E45" s="27">
        <v>20020319</v>
      </c>
      <c r="F45" s="27" t="s">
        <v>52</v>
      </c>
      <c r="G45" s="18" t="s">
        <v>221</v>
      </c>
    </row>
    <row r="46" spans="1:7" ht="19.5" customHeight="1">
      <c r="A46" s="16"/>
      <c r="B46" s="26">
        <v>7</v>
      </c>
      <c r="C46" s="27" t="s">
        <v>24</v>
      </c>
      <c r="D46" s="26" t="s">
        <v>8</v>
      </c>
      <c r="E46" s="27">
        <v>20020405</v>
      </c>
      <c r="F46" s="27" t="s">
        <v>52</v>
      </c>
      <c r="G46" s="18" t="s">
        <v>222</v>
      </c>
    </row>
    <row r="47" spans="1:7" ht="16.5">
      <c r="A47" s="16"/>
      <c r="B47" s="26">
        <v>20</v>
      </c>
      <c r="C47" s="27" t="s">
        <v>28</v>
      </c>
      <c r="D47" s="26" t="s">
        <v>8</v>
      </c>
      <c r="E47" s="27">
        <v>20020909</v>
      </c>
      <c r="F47" s="27" t="s">
        <v>22</v>
      </c>
      <c r="G47" s="18" t="s">
        <v>223</v>
      </c>
    </row>
    <row r="48" spans="1:7" ht="16.5">
      <c r="A48" s="16"/>
      <c r="B48" s="26">
        <v>29</v>
      </c>
      <c r="C48" s="27" t="s">
        <v>19</v>
      </c>
      <c r="D48" s="26" t="s">
        <v>8</v>
      </c>
      <c r="E48" s="27">
        <v>20000616</v>
      </c>
      <c r="F48" s="27" t="s">
        <v>14</v>
      </c>
      <c r="G48" s="18" t="s">
        <v>224</v>
      </c>
    </row>
    <row r="49" spans="1:7" ht="15">
      <c r="A49" s="20"/>
      <c r="B49" s="21">
        <v>23</v>
      </c>
      <c r="C49" s="27" t="s">
        <v>182</v>
      </c>
      <c r="D49" s="15" t="s">
        <v>8</v>
      </c>
      <c r="E49" s="21">
        <v>20000615</v>
      </c>
      <c r="F49" s="27" t="s">
        <v>183</v>
      </c>
      <c r="G49" s="18" t="s">
        <v>225</v>
      </c>
    </row>
    <row r="50" spans="1:10" ht="16.5">
      <c r="A50" s="16"/>
      <c r="B50" s="26">
        <v>36</v>
      </c>
      <c r="C50" s="27" t="s">
        <v>20</v>
      </c>
      <c r="D50" s="26" t="s">
        <v>8</v>
      </c>
      <c r="E50" s="27">
        <v>20000901</v>
      </c>
      <c r="F50" s="27" t="s">
        <v>21</v>
      </c>
      <c r="G50" s="18" t="s">
        <v>226</v>
      </c>
      <c r="J50" s="19"/>
    </row>
    <row r="51" spans="1:7" ht="16.5">
      <c r="A51" s="41"/>
      <c r="B51" s="26">
        <v>21</v>
      </c>
      <c r="C51" s="27" t="s">
        <v>184</v>
      </c>
      <c r="D51" s="26" t="s">
        <v>8</v>
      </c>
      <c r="E51" s="27">
        <v>20020201</v>
      </c>
      <c r="F51" s="27" t="s">
        <v>183</v>
      </c>
      <c r="G51" s="18" t="s">
        <v>227</v>
      </c>
    </row>
    <row r="52" spans="1:10" ht="16.5">
      <c r="A52" s="16"/>
      <c r="B52" s="26">
        <v>18</v>
      </c>
      <c r="C52" s="27" t="s">
        <v>17</v>
      </c>
      <c r="D52" s="26" t="s">
        <v>8</v>
      </c>
      <c r="E52" s="27">
        <v>20000509</v>
      </c>
      <c r="F52" s="27" t="s">
        <v>12</v>
      </c>
      <c r="G52" s="18" t="s">
        <v>228</v>
      </c>
      <c r="J52" s="19"/>
    </row>
    <row r="53" spans="1:10" ht="16.5">
      <c r="A53" s="16"/>
      <c r="B53" s="26">
        <v>9</v>
      </c>
      <c r="C53" s="27" t="s">
        <v>18</v>
      </c>
      <c r="D53" s="26" t="s">
        <v>8</v>
      </c>
      <c r="E53" s="27">
        <v>20020324</v>
      </c>
      <c r="F53" s="27" t="s">
        <v>51</v>
      </c>
      <c r="G53" s="18" t="s">
        <v>229</v>
      </c>
      <c r="J53" s="19"/>
    </row>
    <row r="54" spans="1:10" ht="16.5">
      <c r="A54" s="16"/>
      <c r="B54" s="26">
        <v>28</v>
      </c>
      <c r="C54" s="27" t="s">
        <v>13</v>
      </c>
      <c r="D54" s="26" t="s">
        <v>8</v>
      </c>
      <c r="E54" s="27">
        <v>20000925</v>
      </c>
      <c r="F54" s="27" t="s">
        <v>14</v>
      </c>
      <c r="G54" s="18" t="s">
        <v>230</v>
      </c>
      <c r="J54" s="19"/>
    </row>
    <row r="55" spans="1:10" ht="16.5">
      <c r="A55" s="16"/>
      <c r="B55" s="26">
        <v>35</v>
      </c>
      <c r="C55" s="27" t="s">
        <v>15</v>
      </c>
      <c r="D55" s="26" t="s">
        <v>8</v>
      </c>
      <c r="E55" s="27">
        <v>20000107</v>
      </c>
      <c r="F55" s="27" t="s">
        <v>16</v>
      </c>
      <c r="G55" s="18" t="s">
        <v>231</v>
      </c>
      <c r="J55" s="19"/>
    </row>
    <row r="56" spans="1:7" ht="16.5">
      <c r="A56" s="41"/>
      <c r="B56" s="26">
        <v>12</v>
      </c>
      <c r="C56" s="27" t="s">
        <v>10</v>
      </c>
      <c r="D56" s="26" t="s">
        <v>8</v>
      </c>
      <c r="E56" s="27">
        <v>20000131</v>
      </c>
      <c r="F56" s="27" t="s">
        <v>52</v>
      </c>
      <c r="G56" s="18" t="s">
        <v>232</v>
      </c>
    </row>
    <row r="57" spans="1:7" ht="16.5">
      <c r="A57" s="16"/>
      <c r="B57" s="26">
        <v>19</v>
      </c>
      <c r="C57" s="27" t="s">
        <v>11</v>
      </c>
      <c r="D57" s="26" t="s">
        <v>8</v>
      </c>
      <c r="E57" s="27">
        <v>20000503</v>
      </c>
      <c r="F57" s="27" t="s">
        <v>12</v>
      </c>
      <c r="G57" s="18" t="s">
        <v>233</v>
      </c>
    </row>
    <row r="58" spans="1:7" ht="16.5">
      <c r="A58" s="41"/>
      <c r="B58" s="26">
        <v>6</v>
      </c>
      <c r="C58" s="27" t="s">
        <v>7</v>
      </c>
      <c r="D58" s="26" t="s">
        <v>8</v>
      </c>
      <c r="E58" s="27">
        <v>20000322</v>
      </c>
      <c r="F58" s="27" t="s">
        <v>9</v>
      </c>
      <c r="G58" s="18" t="s">
        <v>234</v>
      </c>
    </row>
    <row r="59" spans="1:6" ht="15">
      <c r="A59" s="20"/>
      <c r="B59" s="21"/>
      <c r="C59" s="22"/>
      <c r="D59" s="23"/>
      <c r="E59" s="22"/>
      <c r="F59" s="22"/>
    </row>
    <row r="60" spans="1:6" ht="18.75" customHeight="1">
      <c r="A60" s="42" t="s">
        <v>65</v>
      </c>
      <c r="B60" s="29"/>
      <c r="C60" s="30" t="s">
        <v>98</v>
      </c>
      <c r="D60" s="45"/>
      <c r="E60" s="35"/>
      <c r="F60" s="36"/>
    </row>
    <row r="61" spans="1:7" ht="18.75" customHeight="1">
      <c r="A61" s="20"/>
      <c r="B61" s="21" t="s">
        <v>169</v>
      </c>
      <c r="C61" s="27" t="s">
        <v>105</v>
      </c>
      <c r="D61" s="26" t="s">
        <v>103</v>
      </c>
      <c r="E61" s="33">
        <v>19980207</v>
      </c>
      <c r="F61" s="27" t="s">
        <v>123</v>
      </c>
      <c r="G61" s="18" t="s">
        <v>235</v>
      </c>
    </row>
    <row r="62" spans="1:7" ht="18.75" customHeight="1">
      <c r="A62" s="20"/>
      <c r="B62" s="21">
        <v>9</v>
      </c>
      <c r="C62" s="27" t="s">
        <v>100</v>
      </c>
      <c r="D62" s="26" t="s">
        <v>8</v>
      </c>
      <c r="E62" s="33">
        <v>19990521</v>
      </c>
      <c r="F62" s="27" t="s">
        <v>50</v>
      </c>
      <c r="G62" s="18" t="s">
        <v>236</v>
      </c>
    </row>
    <row r="63" spans="1:7" ht="15">
      <c r="A63" s="20"/>
      <c r="B63" s="21" t="s">
        <v>166</v>
      </c>
      <c r="C63" s="27" t="s">
        <v>104</v>
      </c>
      <c r="D63" s="26" t="s">
        <v>103</v>
      </c>
      <c r="E63" s="33">
        <v>19990329</v>
      </c>
      <c r="F63" s="27" t="s">
        <v>123</v>
      </c>
      <c r="G63" s="18" t="s">
        <v>237</v>
      </c>
    </row>
    <row r="64" spans="1:7" ht="16.5">
      <c r="A64" s="16"/>
      <c r="B64" s="26">
        <v>36</v>
      </c>
      <c r="C64" s="27" t="s">
        <v>91</v>
      </c>
      <c r="D64" s="26" t="s">
        <v>8</v>
      </c>
      <c r="E64" s="33">
        <v>19990907</v>
      </c>
      <c r="F64" s="27" t="s">
        <v>84</v>
      </c>
      <c r="G64" s="18" t="s">
        <v>238</v>
      </c>
    </row>
    <row r="65" spans="1:7" ht="15">
      <c r="A65" s="20"/>
      <c r="B65" s="21">
        <v>24</v>
      </c>
      <c r="C65" s="27" t="s">
        <v>102</v>
      </c>
      <c r="D65" s="26" t="s">
        <v>103</v>
      </c>
      <c r="E65" s="37">
        <v>19980627</v>
      </c>
      <c r="F65" s="27" t="s">
        <v>123</v>
      </c>
      <c r="G65" s="18" t="s">
        <v>239</v>
      </c>
    </row>
    <row r="66" spans="1:7" ht="16.5">
      <c r="A66" s="16"/>
      <c r="B66" s="26">
        <v>21</v>
      </c>
      <c r="C66" s="27" t="s">
        <v>97</v>
      </c>
      <c r="D66" s="26" t="s">
        <v>26</v>
      </c>
      <c r="E66" s="33">
        <v>19980803</v>
      </c>
      <c r="F66" s="27" t="s">
        <v>27</v>
      </c>
      <c r="G66" s="18" t="s">
        <v>240</v>
      </c>
    </row>
    <row r="67" spans="1:7" ht="16.5">
      <c r="A67" s="16"/>
      <c r="B67" s="26">
        <v>35</v>
      </c>
      <c r="C67" s="27" t="s">
        <v>90</v>
      </c>
      <c r="D67" s="26" t="s">
        <v>8</v>
      </c>
      <c r="E67" s="33">
        <v>19980227</v>
      </c>
      <c r="F67" s="27" t="s">
        <v>12</v>
      </c>
      <c r="G67" s="18" t="s">
        <v>241</v>
      </c>
    </row>
    <row r="68" spans="1:7" ht="16.5">
      <c r="A68" s="16"/>
      <c r="B68" s="26">
        <v>19</v>
      </c>
      <c r="C68" s="27" t="s">
        <v>96</v>
      </c>
      <c r="D68" s="26" t="s">
        <v>8</v>
      </c>
      <c r="E68" s="33">
        <v>19980625</v>
      </c>
      <c r="F68" s="27" t="s">
        <v>27</v>
      </c>
      <c r="G68" s="18" t="s">
        <v>242</v>
      </c>
    </row>
    <row r="69" spans="1:7" ht="16.5">
      <c r="A69" s="16"/>
      <c r="B69" s="26">
        <v>6</v>
      </c>
      <c r="C69" s="27" t="s">
        <v>177</v>
      </c>
      <c r="D69" s="26" t="s">
        <v>8</v>
      </c>
      <c r="E69" s="33">
        <v>19991220</v>
      </c>
      <c r="F69" s="27" t="s">
        <v>86</v>
      </c>
      <c r="G69" s="18" t="s">
        <v>243</v>
      </c>
    </row>
    <row r="70" spans="1:7" ht="16.5">
      <c r="A70" s="16"/>
      <c r="B70" s="26">
        <v>17</v>
      </c>
      <c r="C70" s="27" t="s">
        <v>95</v>
      </c>
      <c r="D70" s="26" t="s">
        <v>8</v>
      </c>
      <c r="E70" s="33">
        <v>19991006</v>
      </c>
      <c r="F70" s="27" t="s">
        <v>27</v>
      </c>
      <c r="G70" s="18" t="s">
        <v>244</v>
      </c>
    </row>
    <row r="71" spans="1:7" ht="16.5">
      <c r="A71" s="16"/>
      <c r="B71" s="26">
        <v>15</v>
      </c>
      <c r="C71" s="27" t="s">
        <v>94</v>
      </c>
      <c r="D71" s="26" t="s">
        <v>8</v>
      </c>
      <c r="E71" s="33">
        <v>19980811</v>
      </c>
      <c r="F71" s="27" t="s">
        <v>75</v>
      </c>
      <c r="G71" s="18" t="s">
        <v>245</v>
      </c>
    </row>
    <row r="72" spans="1:7" ht="16.5">
      <c r="A72" s="16"/>
      <c r="B72" s="26">
        <v>14</v>
      </c>
      <c r="C72" s="27" t="s">
        <v>93</v>
      </c>
      <c r="D72" s="26" t="s">
        <v>8</v>
      </c>
      <c r="E72" s="33">
        <v>19981010</v>
      </c>
      <c r="F72" s="27" t="s">
        <v>75</v>
      </c>
      <c r="G72" s="18" t="s">
        <v>246</v>
      </c>
    </row>
    <row r="73" spans="1:7" ht="16.5">
      <c r="A73" s="16"/>
      <c r="B73" s="26">
        <v>50</v>
      </c>
      <c r="C73" s="27" t="s">
        <v>92</v>
      </c>
      <c r="D73" s="26" t="s">
        <v>8</v>
      </c>
      <c r="E73" s="33">
        <v>19990421</v>
      </c>
      <c r="F73" s="27" t="s">
        <v>80</v>
      </c>
      <c r="G73" s="18" t="s">
        <v>247</v>
      </c>
    </row>
    <row r="74" spans="1:7" ht="16.5">
      <c r="A74" s="16"/>
      <c r="B74" s="26">
        <v>28</v>
      </c>
      <c r="C74" s="27" t="s">
        <v>89</v>
      </c>
      <c r="D74" s="26" t="s">
        <v>8</v>
      </c>
      <c r="E74" s="33">
        <v>19981130</v>
      </c>
      <c r="F74" s="27" t="s">
        <v>88</v>
      </c>
      <c r="G74" s="18" t="s">
        <v>248</v>
      </c>
    </row>
    <row r="75" spans="1:7" ht="16.5">
      <c r="A75" s="16"/>
      <c r="B75" s="26">
        <v>13</v>
      </c>
      <c r="C75" s="22" t="s">
        <v>87</v>
      </c>
      <c r="D75" s="23" t="s">
        <v>8</v>
      </c>
      <c r="E75" s="38">
        <v>19991109</v>
      </c>
      <c r="F75" s="22" t="s">
        <v>78</v>
      </c>
      <c r="G75" s="18" t="s">
        <v>249</v>
      </c>
    </row>
    <row r="76" spans="1:7" ht="16.5">
      <c r="A76" s="16"/>
      <c r="B76" s="26">
        <v>26</v>
      </c>
      <c r="C76" s="27" t="s">
        <v>132</v>
      </c>
      <c r="D76" s="26" t="s">
        <v>8</v>
      </c>
      <c r="E76" s="33">
        <v>19991809</v>
      </c>
      <c r="F76" s="27" t="s">
        <v>88</v>
      </c>
      <c r="G76" s="18" t="s">
        <v>250</v>
      </c>
    </row>
    <row r="77" spans="1:7" ht="16.5">
      <c r="A77" s="16"/>
      <c r="B77" s="26">
        <v>11</v>
      </c>
      <c r="C77" s="27" t="s">
        <v>154</v>
      </c>
      <c r="D77" s="26" t="s">
        <v>8</v>
      </c>
      <c r="E77" s="33">
        <v>19980608</v>
      </c>
      <c r="F77" s="27" t="s">
        <v>86</v>
      </c>
      <c r="G77" s="18" t="s">
        <v>251</v>
      </c>
    </row>
    <row r="78" spans="1:7" ht="16.5">
      <c r="A78" s="16"/>
      <c r="B78" s="26">
        <v>3</v>
      </c>
      <c r="C78" s="27" t="s">
        <v>85</v>
      </c>
      <c r="D78" s="26" t="s">
        <v>8</v>
      </c>
      <c r="E78" s="33">
        <v>19990101</v>
      </c>
      <c r="F78" s="34" t="s">
        <v>12</v>
      </c>
      <c r="G78" s="18" t="s">
        <v>252</v>
      </c>
    </row>
    <row r="79" spans="1:7" ht="16.5">
      <c r="A79" s="16"/>
      <c r="B79" s="26">
        <v>8</v>
      </c>
      <c r="C79" s="27" t="s">
        <v>128</v>
      </c>
      <c r="D79" s="26" t="s">
        <v>8</v>
      </c>
      <c r="E79" s="33">
        <v>19990318</v>
      </c>
      <c r="F79" s="27" t="s">
        <v>84</v>
      </c>
      <c r="G79" s="18" t="s">
        <v>253</v>
      </c>
    </row>
    <row r="80" spans="1:7" ht="16.5">
      <c r="A80" s="16"/>
      <c r="B80" s="26">
        <v>31</v>
      </c>
      <c r="C80" s="27" t="s">
        <v>83</v>
      </c>
      <c r="D80" s="26" t="s">
        <v>8</v>
      </c>
      <c r="E80" s="39">
        <v>19990213</v>
      </c>
      <c r="F80" s="27" t="s">
        <v>47</v>
      </c>
      <c r="G80" s="18" t="s">
        <v>254</v>
      </c>
    </row>
    <row r="81" spans="1:7" ht="16.5">
      <c r="A81" s="16"/>
      <c r="B81" s="26">
        <v>32</v>
      </c>
      <c r="C81" s="27" t="s">
        <v>82</v>
      </c>
      <c r="D81" s="26" t="s">
        <v>8</v>
      </c>
      <c r="E81" s="33">
        <v>19990109</v>
      </c>
      <c r="F81" s="27" t="s">
        <v>12</v>
      </c>
      <c r="G81" s="18" t="s">
        <v>255</v>
      </c>
    </row>
    <row r="82" spans="1:7" ht="16.5">
      <c r="A82" s="16"/>
      <c r="B82" s="26">
        <v>18</v>
      </c>
      <c r="C82" s="27" t="s">
        <v>81</v>
      </c>
      <c r="D82" s="26" t="s">
        <v>8</v>
      </c>
      <c r="E82" s="33">
        <v>19980401</v>
      </c>
      <c r="F82" s="27" t="s">
        <v>27</v>
      </c>
      <c r="G82" s="18" t="s">
        <v>256</v>
      </c>
    </row>
    <row r="83" spans="1:7" ht="16.5">
      <c r="A83" s="16"/>
      <c r="B83" s="26">
        <v>52</v>
      </c>
      <c r="C83" s="27" t="s">
        <v>79</v>
      </c>
      <c r="D83" s="26" t="s">
        <v>8</v>
      </c>
      <c r="E83" s="33">
        <v>19990000</v>
      </c>
      <c r="F83" s="27" t="s">
        <v>80</v>
      </c>
      <c r="G83" s="18" t="s">
        <v>257</v>
      </c>
    </row>
    <row r="84" spans="1:7" ht="16.5">
      <c r="A84" s="16"/>
      <c r="B84" s="26">
        <v>22</v>
      </c>
      <c r="C84" s="27" t="s">
        <v>152</v>
      </c>
      <c r="D84" s="26" t="s">
        <v>8</v>
      </c>
      <c r="E84" s="33">
        <v>19980502</v>
      </c>
      <c r="F84" s="27" t="s">
        <v>66</v>
      </c>
      <c r="G84" s="18" t="s">
        <v>258</v>
      </c>
    </row>
    <row r="85" spans="1:7" ht="16.5">
      <c r="A85" s="16"/>
      <c r="B85" s="26">
        <v>12</v>
      </c>
      <c r="C85" s="22" t="s">
        <v>77</v>
      </c>
      <c r="D85" s="23" t="s">
        <v>8</v>
      </c>
      <c r="E85" s="38">
        <v>19991118</v>
      </c>
      <c r="F85" s="22" t="s">
        <v>78</v>
      </c>
      <c r="G85" s="18" t="s">
        <v>259</v>
      </c>
    </row>
    <row r="86" spans="1:7" ht="16.5">
      <c r="A86" s="16"/>
      <c r="B86" s="26">
        <v>20</v>
      </c>
      <c r="C86" s="27" t="s">
        <v>76</v>
      </c>
      <c r="D86" s="26" t="s">
        <v>26</v>
      </c>
      <c r="E86" s="33">
        <v>19991121</v>
      </c>
      <c r="F86" s="27" t="s">
        <v>66</v>
      </c>
      <c r="G86" s="18" t="s">
        <v>260</v>
      </c>
    </row>
    <row r="87" spans="1:7" ht="16.5">
      <c r="A87" s="16"/>
      <c r="B87" s="26">
        <v>33</v>
      </c>
      <c r="C87" s="27" t="s">
        <v>73</v>
      </c>
      <c r="D87" s="26" t="s">
        <v>8</v>
      </c>
      <c r="E87" s="33">
        <v>19980618</v>
      </c>
      <c r="F87" s="27" t="s">
        <v>12</v>
      </c>
      <c r="G87" s="18" t="s">
        <v>261</v>
      </c>
    </row>
    <row r="88" spans="1:7" ht="16.5">
      <c r="A88" s="16"/>
      <c r="B88" s="26">
        <v>16</v>
      </c>
      <c r="C88" s="22" t="s">
        <v>74</v>
      </c>
      <c r="D88" s="23" t="s">
        <v>8</v>
      </c>
      <c r="E88" s="38">
        <v>19980505</v>
      </c>
      <c r="F88" s="22" t="s">
        <v>75</v>
      </c>
      <c r="G88" s="18" t="s">
        <v>262</v>
      </c>
    </row>
    <row r="89" spans="1:7" ht="16.5">
      <c r="A89" s="16"/>
      <c r="B89" s="26">
        <v>30</v>
      </c>
      <c r="C89" s="27" t="s">
        <v>72</v>
      </c>
      <c r="D89" s="26" t="s">
        <v>8</v>
      </c>
      <c r="E89" s="33">
        <v>19990425</v>
      </c>
      <c r="F89" s="27" t="s">
        <v>12</v>
      </c>
      <c r="G89" s="18" t="s">
        <v>263</v>
      </c>
    </row>
    <row r="90" spans="1:7" ht="16.5">
      <c r="A90" s="16"/>
      <c r="B90" s="26">
        <v>25</v>
      </c>
      <c r="C90" s="27" t="s">
        <v>67</v>
      </c>
      <c r="D90" s="26" t="s">
        <v>8</v>
      </c>
      <c r="E90" s="33">
        <v>19980825</v>
      </c>
      <c r="F90" s="34" t="s">
        <v>68</v>
      </c>
      <c r="G90" s="18" t="s">
        <v>264</v>
      </c>
    </row>
    <row r="91" spans="1:7" ht="16.5">
      <c r="A91" s="16"/>
      <c r="B91" s="26">
        <v>34</v>
      </c>
      <c r="C91" s="27" t="s">
        <v>71</v>
      </c>
      <c r="D91" s="26" t="s">
        <v>8</v>
      </c>
      <c r="E91" s="33">
        <v>19980507</v>
      </c>
      <c r="F91" s="27" t="s">
        <v>12</v>
      </c>
      <c r="G91" s="18" t="s">
        <v>265</v>
      </c>
    </row>
    <row r="92" spans="1:7" ht="16.5">
      <c r="A92" s="16"/>
      <c r="B92" s="26">
        <v>2</v>
      </c>
      <c r="C92" s="27" t="s">
        <v>69</v>
      </c>
      <c r="D92" s="26" t="s">
        <v>8</v>
      </c>
      <c r="E92" s="33">
        <v>19980808</v>
      </c>
      <c r="F92" s="27" t="s">
        <v>70</v>
      </c>
      <c r="G92" s="18" t="s">
        <v>266</v>
      </c>
    </row>
    <row r="93" spans="1:7" ht="16.5">
      <c r="A93" s="42"/>
      <c r="B93" s="47">
        <v>67</v>
      </c>
      <c r="C93" s="46" t="s">
        <v>185</v>
      </c>
      <c r="D93" s="47" t="s">
        <v>8</v>
      </c>
      <c r="E93" s="48">
        <v>19980925</v>
      </c>
      <c r="F93" s="49" t="s">
        <v>186</v>
      </c>
      <c r="G93" s="18" t="s">
        <v>267</v>
      </c>
    </row>
    <row r="94" spans="1:7" ht="16.5">
      <c r="A94" s="16"/>
      <c r="B94" s="26">
        <v>23</v>
      </c>
      <c r="C94" s="27" t="s">
        <v>153</v>
      </c>
      <c r="D94" s="26" t="s">
        <v>26</v>
      </c>
      <c r="E94" s="33">
        <v>19980502</v>
      </c>
      <c r="F94" s="27" t="s">
        <v>66</v>
      </c>
      <c r="G94" s="18" t="s">
        <v>268</v>
      </c>
    </row>
    <row r="95" spans="1:6" ht="15">
      <c r="A95" s="20"/>
      <c r="B95" s="21"/>
      <c r="C95" s="22"/>
      <c r="D95" s="23"/>
      <c r="E95" s="22"/>
      <c r="F95" s="22"/>
    </row>
    <row r="96" spans="1:6" ht="15">
      <c r="A96" s="20"/>
      <c r="B96" s="21"/>
      <c r="C96" s="22"/>
      <c r="D96" s="23"/>
      <c r="E96" s="22"/>
      <c r="F96" s="22"/>
    </row>
    <row r="97" spans="1:6" ht="15">
      <c r="A97" s="43" t="s">
        <v>106</v>
      </c>
      <c r="B97" s="21"/>
      <c r="C97" s="29" t="s">
        <v>98</v>
      </c>
      <c r="D97" s="23"/>
      <c r="E97" s="22"/>
      <c r="F97" s="22"/>
    </row>
    <row r="98" spans="1:7" ht="15">
      <c r="A98" s="20"/>
      <c r="B98" s="21" t="s">
        <v>135</v>
      </c>
      <c r="C98" s="22" t="s">
        <v>107</v>
      </c>
      <c r="D98" s="23" t="s">
        <v>8</v>
      </c>
      <c r="E98" s="22">
        <v>19970630</v>
      </c>
      <c r="F98" s="22" t="s">
        <v>47</v>
      </c>
      <c r="G98" s="18" t="s">
        <v>269</v>
      </c>
    </row>
    <row r="99" spans="1:7" ht="15">
      <c r="A99" s="20"/>
      <c r="B99" s="21" t="s">
        <v>167</v>
      </c>
      <c r="C99" s="22" t="s">
        <v>126</v>
      </c>
      <c r="D99" s="23" t="s">
        <v>103</v>
      </c>
      <c r="E99" s="22">
        <v>19961215</v>
      </c>
      <c r="F99" s="22" t="s">
        <v>123</v>
      </c>
      <c r="G99" s="18" t="s">
        <v>270</v>
      </c>
    </row>
    <row r="100" spans="1:7" ht="15">
      <c r="A100" s="20"/>
      <c r="B100" s="21" t="s">
        <v>151</v>
      </c>
      <c r="C100" s="22" t="s">
        <v>121</v>
      </c>
      <c r="D100" s="23" t="s">
        <v>8</v>
      </c>
      <c r="E100" s="22">
        <v>19960108</v>
      </c>
      <c r="F100" s="22" t="s">
        <v>120</v>
      </c>
      <c r="G100" s="18" t="s">
        <v>271</v>
      </c>
    </row>
    <row r="101" spans="1:7" ht="15">
      <c r="A101" s="20"/>
      <c r="B101" s="28" t="s">
        <v>146</v>
      </c>
      <c r="C101" s="22" t="s">
        <v>131</v>
      </c>
      <c r="D101" s="23" t="s">
        <v>8</v>
      </c>
      <c r="E101" s="22">
        <v>19961019</v>
      </c>
      <c r="F101" s="22" t="s">
        <v>47</v>
      </c>
      <c r="G101" s="18" t="s">
        <v>272</v>
      </c>
    </row>
    <row r="102" spans="1:7" ht="15">
      <c r="A102" s="20"/>
      <c r="B102" s="21" t="s">
        <v>170</v>
      </c>
      <c r="C102" s="22" t="s">
        <v>125</v>
      </c>
      <c r="D102" s="23" t="s">
        <v>103</v>
      </c>
      <c r="E102" s="22">
        <v>19970203</v>
      </c>
      <c r="F102" s="22" t="s">
        <v>123</v>
      </c>
      <c r="G102" s="18" t="s">
        <v>273</v>
      </c>
    </row>
    <row r="103" spans="1:7" ht="15">
      <c r="A103" s="20"/>
      <c r="B103" s="21" t="s">
        <v>136</v>
      </c>
      <c r="C103" s="22" t="s">
        <v>108</v>
      </c>
      <c r="D103" s="23" t="s">
        <v>8</v>
      </c>
      <c r="E103" s="22">
        <v>19960203</v>
      </c>
      <c r="F103" s="22" t="s">
        <v>47</v>
      </c>
      <c r="G103" s="18" t="s">
        <v>274</v>
      </c>
    </row>
    <row r="104" spans="1:7" ht="15">
      <c r="A104" s="20"/>
      <c r="B104" s="21" t="s">
        <v>172</v>
      </c>
      <c r="C104" s="22" t="s">
        <v>115</v>
      </c>
      <c r="D104" s="23" t="s">
        <v>8</v>
      </c>
      <c r="E104" s="22">
        <v>19960408</v>
      </c>
      <c r="F104" s="22" t="s">
        <v>116</v>
      </c>
      <c r="G104" s="18" t="s">
        <v>275</v>
      </c>
    </row>
    <row r="105" spans="1:7" ht="15">
      <c r="A105" s="20"/>
      <c r="B105" s="21" t="s">
        <v>168</v>
      </c>
      <c r="C105" s="22" t="s">
        <v>124</v>
      </c>
      <c r="D105" s="23" t="s">
        <v>103</v>
      </c>
      <c r="E105" s="22">
        <v>19970709</v>
      </c>
      <c r="F105" s="22" t="s">
        <v>123</v>
      </c>
      <c r="G105" s="18" t="s">
        <v>276</v>
      </c>
    </row>
    <row r="106" spans="1:7" ht="15">
      <c r="A106" s="20"/>
      <c r="B106" s="21" t="s">
        <v>138</v>
      </c>
      <c r="C106" s="22" t="s">
        <v>109</v>
      </c>
      <c r="D106" s="23" t="s">
        <v>8</v>
      </c>
      <c r="E106" s="22">
        <v>19970126</v>
      </c>
      <c r="F106" s="22" t="s">
        <v>47</v>
      </c>
      <c r="G106" s="18" t="s">
        <v>277</v>
      </c>
    </row>
    <row r="107" spans="1:7" ht="15">
      <c r="A107" s="20"/>
      <c r="B107" s="21" t="s">
        <v>160</v>
      </c>
      <c r="C107" s="22" t="s">
        <v>101</v>
      </c>
      <c r="D107" s="23" t="s">
        <v>8</v>
      </c>
      <c r="E107" s="22">
        <v>19971123</v>
      </c>
      <c r="F107" s="22" t="s">
        <v>12</v>
      </c>
      <c r="G107" s="18" t="s">
        <v>278</v>
      </c>
    </row>
    <row r="108" spans="1:7" ht="15">
      <c r="A108" s="20"/>
      <c r="B108" s="21" t="s">
        <v>171</v>
      </c>
      <c r="C108" s="22" t="s">
        <v>122</v>
      </c>
      <c r="D108" s="23" t="s">
        <v>103</v>
      </c>
      <c r="E108" s="22">
        <v>19970110</v>
      </c>
      <c r="F108" s="22" t="s">
        <v>123</v>
      </c>
      <c r="G108" s="18" t="s">
        <v>279</v>
      </c>
    </row>
    <row r="109" spans="1:7" ht="15">
      <c r="A109" s="20"/>
      <c r="B109" s="21" t="s">
        <v>140</v>
      </c>
      <c r="C109" s="22" t="s">
        <v>110</v>
      </c>
      <c r="D109" s="23" t="s">
        <v>8</v>
      </c>
      <c r="E109" s="22">
        <v>19970810</v>
      </c>
      <c r="F109" s="22" t="s">
        <v>47</v>
      </c>
      <c r="G109" s="18" t="s">
        <v>280</v>
      </c>
    </row>
    <row r="110" spans="1:7" ht="15">
      <c r="A110" s="20"/>
      <c r="B110" s="21" t="s">
        <v>157</v>
      </c>
      <c r="C110" s="22" t="s">
        <v>117</v>
      </c>
      <c r="D110" s="23" t="s">
        <v>8</v>
      </c>
      <c r="E110" s="22">
        <v>19970420</v>
      </c>
      <c r="F110" s="22" t="s">
        <v>118</v>
      </c>
      <c r="G110" s="18" t="s">
        <v>281</v>
      </c>
    </row>
    <row r="111" spans="1:7" ht="15">
      <c r="A111" s="20"/>
      <c r="B111" s="28" t="s">
        <v>145</v>
      </c>
      <c r="C111" s="22" t="s">
        <v>111</v>
      </c>
      <c r="D111" s="23" t="s">
        <v>8</v>
      </c>
      <c r="E111" s="22">
        <v>19970118</v>
      </c>
      <c r="F111" s="22" t="s">
        <v>47</v>
      </c>
      <c r="G111" s="18" t="s">
        <v>282</v>
      </c>
    </row>
    <row r="112" spans="1:7" ht="15">
      <c r="A112" s="20"/>
      <c r="B112" s="21" t="s">
        <v>150</v>
      </c>
      <c r="C112" s="22" t="s">
        <v>119</v>
      </c>
      <c r="D112" s="23" t="s">
        <v>8</v>
      </c>
      <c r="E112" s="22">
        <v>19970202</v>
      </c>
      <c r="F112" s="22" t="s">
        <v>120</v>
      </c>
      <c r="G112" s="18" t="s">
        <v>283</v>
      </c>
    </row>
    <row r="113" spans="1:7" ht="15">
      <c r="A113" s="20"/>
      <c r="B113" s="21" t="s">
        <v>137</v>
      </c>
      <c r="C113" s="22" t="s">
        <v>134</v>
      </c>
      <c r="D113" s="23" t="s">
        <v>8</v>
      </c>
      <c r="E113" s="22">
        <v>19970727</v>
      </c>
      <c r="F113" s="22" t="s">
        <v>47</v>
      </c>
      <c r="G113" s="18" t="s">
        <v>284</v>
      </c>
    </row>
    <row r="114" spans="1:7" ht="15">
      <c r="A114" s="20"/>
      <c r="B114" s="21" t="s">
        <v>155</v>
      </c>
      <c r="C114" s="22" t="s">
        <v>113</v>
      </c>
      <c r="D114" s="23" t="s">
        <v>8</v>
      </c>
      <c r="E114" s="22">
        <v>19960825</v>
      </c>
      <c r="F114" s="22" t="s">
        <v>114</v>
      </c>
      <c r="G114" s="18" t="s">
        <v>285</v>
      </c>
    </row>
    <row r="115" spans="1:7" ht="15">
      <c r="A115" s="20"/>
      <c r="B115" s="21" t="s">
        <v>139</v>
      </c>
      <c r="C115" s="22" t="s">
        <v>112</v>
      </c>
      <c r="D115" s="23" t="s">
        <v>8</v>
      </c>
      <c r="E115" s="22">
        <v>19970806</v>
      </c>
      <c r="F115" s="22" t="s">
        <v>47</v>
      </c>
      <c r="G115" s="18" t="s">
        <v>286</v>
      </c>
    </row>
    <row r="116" spans="1:7" ht="15">
      <c r="A116" s="20"/>
      <c r="B116" s="21" t="s">
        <v>149</v>
      </c>
      <c r="C116" s="22" t="s">
        <v>147</v>
      </c>
      <c r="D116" s="23" t="s">
        <v>8</v>
      </c>
      <c r="E116" s="22">
        <v>19960919</v>
      </c>
      <c r="F116" s="22" t="s">
        <v>148</v>
      </c>
      <c r="G116" s="18" t="s">
        <v>287</v>
      </c>
    </row>
    <row r="117" spans="1:6" ht="15">
      <c r="A117" s="20"/>
      <c r="B117" s="21"/>
      <c r="C117" s="22"/>
      <c r="D117" s="23"/>
      <c r="E117" s="22"/>
      <c r="F117" s="22"/>
    </row>
    <row r="118" spans="1:6" ht="15">
      <c r="A118" s="43" t="s">
        <v>127</v>
      </c>
      <c r="B118" s="21"/>
      <c r="C118" s="29" t="s">
        <v>178</v>
      </c>
      <c r="D118" s="23"/>
      <c r="E118" s="22"/>
      <c r="F118" s="22"/>
    </row>
    <row r="119" spans="1:7" ht="15">
      <c r="A119" s="20"/>
      <c r="B119" s="28" t="s">
        <v>141</v>
      </c>
      <c r="C119" s="22" t="s">
        <v>133</v>
      </c>
      <c r="D119" s="23" t="s">
        <v>8</v>
      </c>
      <c r="E119" s="22">
        <v>19950917</v>
      </c>
      <c r="F119" s="22" t="s">
        <v>47</v>
      </c>
      <c r="G119" s="18" t="s">
        <v>288</v>
      </c>
    </row>
    <row r="120" ht="15">
      <c r="A120" s="20"/>
    </row>
    <row r="121" ht="15">
      <c r="A121" s="20"/>
    </row>
  </sheetData>
  <sheetProtection/>
  <mergeCells count="7">
    <mergeCell ref="D9:E9"/>
    <mergeCell ref="C1:F1"/>
    <mergeCell ref="C2:F2"/>
    <mergeCell ref="C5:F5"/>
    <mergeCell ref="C3:F3"/>
    <mergeCell ref="C4:F4"/>
    <mergeCell ref="F7:H7"/>
  </mergeCells>
  <printOptions/>
  <pageMargins left="0.7" right="0.7" top="0.75" bottom="0.75" header="0.3" footer="0.3"/>
  <pageSetup horizontalDpi="300" verticalDpi="300" orientation="portrait" paperSize="9" scale="77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131"/>
  <sheetViews>
    <sheetView view="pageBreakPreview" zoomScaleSheetLayoutView="100" zoomScalePageLayoutView="0" workbookViewId="0" topLeftCell="A115">
      <selection activeCell="C72" sqref="C72"/>
    </sheetView>
  </sheetViews>
  <sheetFormatPr defaultColWidth="9.140625" defaultRowHeight="15"/>
  <cols>
    <col min="3" max="3" width="13.00390625" style="0" customWidth="1"/>
    <col min="4" max="4" width="23.8515625" style="0" customWidth="1"/>
    <col min="7" max="7" width="24.7109375" style="0" customWidth="1"/>
    <col min="8" max="8" width="10.421875" style="0" hidden="1" customWidth="1"/>
    <col min="9" max="9" width="10.421875" style="19" hidden="1" customWidth="1"/>
    <col min="10" max="10" width="11.00390625" style="19" hidden="1" customWidth="1"/>
    <col min="11" max="11" width="9.28125" style="19" customWidth="1"/>
    <col min="12" max="12" width="7.8515625" style="0" customWidth="1"/>
    <col min="13" max="13" width="6.28125" style="0" customWidth="1"/>
  </cols>
  <sheetData>
    <row r="2" spans="2:13" ht="16.5">
      <c r="B2" s="1"/>
      <c r="C2" s="2"/>
      <c r="D2" s="104" t="s">
        <v>0</v>
      </c>
      <c r="E2" s="104"/>
      <c r="F2" s="104"/>
      <c r="G2" s="104"/>
      <c r="H2" s="17"/>
      <c r="I2" s="52"/>
      <c r="J2" s="3"/>
      <c r="K2" s="4"/>
      <c r="L2" s="4"/>
      <c r="M2" s="5"/>
    </row>
    <row r="3" spans="2:13" ht="16.5">
      <c r="B3" s="1"/>
      <c r="C3" s="2"/>
      <c r="D3" s="105" t="s">
        <v>1</v>
      </c>
      <c r="E3" s="105"/>
      <c r="F3" s="105"/>
      <c r="G3" s="105"/>
      <c r="H3" s="17"/>
      <c r="I3" s="52"/>
      <c r="J3" s="6"/>
      <c r="K3" s="4"/>
      <c r="L3" s="4"/>
      <c r="M3" s="5"/>
    </row>
    <row r="4" spans="2:13" ht="16.5">
      <c r="B4" s="1"/>
      <c r="C4" s="2"/>
      <c r="D4" s="105" t="s">
        <v>2</v>
      </c>
      <c r="E4" s="105"/>
      <c r="F4" s="105"/>
      <c r="G4" s="105"/>
      <c r="H4" s="17"/>
      <c r="I4" s="52"/>
      <c r="J4" s="6"/>
      <c r="K4" s="4"/>
      <c r="L4" s="4"/>
      <c r="M4" s="5"/>
    </row>
    <row r="5" spans="2:13" ht="16.5">
      <c r="B5" s="1"/>
      <c r="C5" s="2"/>
      <c r="D5" s="105" t="s">
        <v>3</v>
      </c>
      <c r="E5" s="105"/>
      <c r="F5" s="105"/>
      <c r="G5" s="105"/>
      <c r="H5" s="17"/>
      <c r="I5" s="52"/>
      <c r="J5" s="6"/>
      <c r="K5" s="4"/>
      <c r="L5" s="4"/>
      <c r="M5" s="5"/>
    </row>
    <row r="6" spans="2:13" ht="15">
      <c r="B6" s="7"/>
      <c r="C6" s="8"/>
      <c r="D6" s="104" t="s">
        <v>291</v>
      </c>
      <c r="E6" s="104"/>
      <c r="F6" s="104"/>
      <c r="G6" s="104"/>
      <c r="H6" s="17"/>
      <c r="I6" s="52"/>
      <c r="J6" s="9"/>
      <c r="K6" s="57" t="s">
        <v>310</v>
      </c>
      <c r="L6" s="10"/>
      <c r="M6" s="11"/>
    </row>
    <row r="7" spans="2:13" ht="15">
      <c r="B7" s="7"/>
      <c r="C7" s="8"/>
      <c r="D7" s="12"/>
      <c r="E7" s="8"/>
      <c r="F7" s="11"/>
      <c r="G7" s="11"/>
      <c r="H7" s="51"/>
      <c r="I7" s="53"/>
      <c r="J7" s="13"/>
      <c r="K7" s="58" t="s">
        <v>202</v>
      </c>
      <c r="L7" s="10"/>
      <c r="M7" s="11"/>
    </row>
    <row r="8" spans="1:13" ht="16.5">
      <c r="A8" t="s">
        <v>309</v>
      </c>
      <c r="B8" s="14"/>
      <c r="C8" s="8"/>
      <c r="D8" s="12"/>
      <c r="E8" s="8"/>
      <c r="F8" s="11"/>
      <c r="G8" s="108"/>
      <c r="H8" s="108"/>
      <c r="I8" s="108"/>
      <c r="J8" s="108"/>
      <c r="K8" s="108"/>
      <c r="L8" s="108"/>
      <c r="M8" s="11"/>
    </row>
    <row r="9" spans="2:13" ht="16.5">
      <c r="B9" s="1" t="s">
        <v>304</v>
      </c>
      <c r="C9" s="8"/>
      <c r="D9" s="12"/>
      <c r="E9" s="8"/>
      <c r="F9" s="11"/>
      <c r="G9" s="11"/>
      <c r="H9" s="7"/>
      <c r="I9" s="13"/>
      <c r="J9" s="13"/>
      <c r="K9" s="10"/>
      <c r="L9" s="10"/>
      <c r="M9" s="11"/>
    </row>
    <row r="10" spans="2:12" ht="15">
      <c r="B10" s="20"/>
      <c r="C10" s="44" t="s">
        <v>38</v>
      </c>
      <c r="D10" s="22" t="s">
        <v>39</v>
      </c>
      <c r="E10" s="103" t="s">
        <v>40</v>
      </c>
      <c r="F10" s="103"/>
      <c r="G10" s="22" t="s">
        <v>41</v>
      </c>
      <c r="H10" s="18" t="s">
        <v>179</v>
      </c>
      <c r="I10" s="54"/>
      <c r="J10" s="19" t="s">
        <v>180</v>
      </c>
      <c r="K10" s="19" t="s">
        <v>181</v>
      </c>
      <c r="L10" s="63" t="s">
        <v>314</v>
      </c>
    </row>
    <row r="11" spans="2:13" ht="15">
      <c r="B11" s="20">
        <v>1</v>
      </c>
      <c r="C11" s="44" t="s">
        <v>158</v>
      </c>
      <c r="D11" s="22" t="s">
        <v>60</v>
      </c>
      <c r="E11" s="44" t="s">
        <v>8</v>
      </c>
      <c r="F11" s="44">
        <v>19970802</v>
      </c>
      <c r="G11" s="22" t="s">
        <v>12</v>
      </c>
      <c r="H11" s="18" t="s">
        <v>193</v>
      </c>
      <c r="I11" s="54">
        <v>0.00416666666666666</v>
      </c>
      <c r="J11" s="19">
        <v>0.020011574074074074</v>
      </c>
      <c r="K11" s="19">
        <f>J11-I11</f>
        <v>0.015844907407407415</v>
      </c>
      <c r="L11" s="62">
        <f>(60*15)/23</f>
        <v>39.130434782608695</v>
      </c>
      <c r="M11" t="s">
        <v>313</v>
      </c>
    </row>
    <row r="12" spans="2:11" ht="15">
      <c r="B12" s="20">
        <v>2</v>
      </c>
      <c r="C12" s="44" t="s">
        <v>161</v>
      </c>
      <c r="D12" s="22" t="s">
        <v>61</v>
      </c>
      <c r="E12" s="44" t="s">
        <v>8</v>
      </c>
      <c r="F12" s="44">
        <v>19971010</v>
      </c>
      <c r="G12" s="22" t="s">
        <v>12</v>
      </c>
      <c r="H12" s="18" t="s">
        <v>191</v>
      </c>
      <c r="I12" s="54">
        <v>0.00277777777777777</v>
      </c>
      <c r="J12" s="19">
        <v>0.02310185185185185</v>
      </c>
      <c r="K12" s="19">
        <f>J12-I12</f>
        <v>0.020324074074074078</v>
      </c>
    </row>
    <row r="13" spans="2:11" ht="15">
      <c r="B13" s="20">
        <v>3</v>
      </c>
      <c r="C13" s="44" t="s">
        <v>163</v>
      </c>
      <c r="D13" s="22" t="s">
        <v>162</v>
      </c>
      <c r="E13" s="44" t="s">
        <v>8</v>
      </c>
      <c r="F13" s="44">
        <v>19971203</v>
      </c>
      <c r="G13" s="22" t="s">
        <v>12</v>
      </c>
      <c r="H13" s="18" t="s">
        <v>190</v>
      </c>
      <c r="I13" s="54">
        <v>0.00208333333333333</v>
      </c>
      <c r="J13" s="19">
        <v>0.02280092592592593</v>
      </c>
      <c r="K13" s="19">
        <f>J13-I13</f>
        <v>0.0207175925925926</v>
      </c>
    </row>
    <row r="14" spans="2:9" ht="15">
      <c r="B14" s="20"/>
      <c r="C14" s="55"/>
      <c r="D14" s="22"/>
      <c r="E14" s="55"/>
      <c r="F14" s="55"/>
      <c r="G14" s="22"/>
      <c r="H14" s="18"/>
      <c r="I14" s="54"/>
    </row>
    <row r="15" spans="1:9" ht="18.75" customHeight="1">
      <c r="A15" t="s">
        <v>308</v>
      </c>
      <c r="B15" s="56"/>
      <c r="C15" s="55"/>
      <c r="D15" s="22"/>
      <c r="E15" s="55"/>
      <c r="F15" s="55"/>
      <c r="G15" s="22"/>
      <c r="H15" s="18"/>
      <c r="I15" s="54"/>
    </row>
    <row r="16" spans="2:13" ht="15">
      <c r="B16" s="20">
        <v>1</v>
      </c>
      <c r="C16" s="44">
        <v>99</v>
      </c>
      <c r="D16" s="22" t="s">
        <v>63</v>
      </c>
      <c r="E16" s="44" t="s">
        <v>8</v>
      </c>
      <c r="F16" s="44">
        <v>19981218</v>
      </c>
      <c r="G16" s="22" t="s">
        <v>47</v>
      </c>
      <c r="H16" s="18" t="s">
        <v>196</v>
      </c>
      <c r="I16" s="54">
        <v>0.00625</v>
      </c>
      <c r="J16" s="19">
        <v>0.023877314814814813</v>
      </c>
      <c r="K16" s="19">
        <f>J16-I16</f>
        <v>0.01762731481481481</v>
      </c>
      <c r="L16">
        <f>(60*15)/25</f>
        <v>36</v>
      </c>
      <c r="M16" t="s">
        <v>313</v>
      </c>
    </row>
    <row r="17" spans="2:11" ht="16.5">
      <c r="B17" s="60" t="s">
        <v>312</v>
      </c>
      <c r="C17" s="55" t="s">
        <v>159</v>
      </c>
      <c r="D17" s="22" t="s">
        <v>99</v>
      </c>
      <c r="E17" s="55" t="s">
        <v>8</v>
      </c>
      <c r="F17" s="55">
        <v>19981027</v>
      </c>
      <c r="G17" s="22" t="s">
        <v>12</v>
      </c>
      <c r="H17" s="18" t="s">
        <v>195</v>
      </c>
      <c r="I17" s="54">
        <v>0.00555555555555555</v>
      </c>
      <c r="J17" s="19">
        <v>0.025011574074074075</v>
      </c>
      <c r="K17" s="19">
        <f>J17-I17</f>
        <v>0.019456018518518525</v>
      </c>
    </row>
    <row r="18" spans="2:9" ht="16.5">
      <c r="B18" s="40"/>
      <c r="C18" s="55"/>
      <c r="D18" s="22"/>
      <c r="E18" s="55"/>
      <c r="F18" s="55"/>
      <c r="G18" s="22"/>
      <c r="H18" s="18"/>
      <c r="I18" s="54"/>
    </row>
    <row r="19" spans="1:9" ht="16.5">
      <c r="A19" t="s">
        <v>187</v>
      </c>
      <c r="B19" s="56"/>
      <c r="C19" s="55"/>
      <c r="D19" s="22"/>
      <c r="E19" s="55"/>
      <c r="F19" s="55"/>
      <c r="G19" s="22"/>
      <c r="H19" s="18"/>
      <c r="I19" s="54"/>
    </row>
    <row r="20" spans="2:13" ht="15">
      <c r="B20" s="20">
        <v>1</v>
      </c>
      <c r="C20" s="44">
        <v>83</v>
      </c>
      <c r="D20" s="22" t="s">
        <v>57</v>
      </c>
      <c r="E20" s="44" t="s">
        <v>8</v>
      </c>
      <c r="F20" s="44">
        <v>20000525</v>
      </c>
      <c r="G20" s="22" t="s">
        <v>9</v>
      </c>
      <c r="H20" s="18" t="s">
        <v>200</v>
      </c>
      <c r="I20" s="54">
        <v>0.00902777777777777</v>
      </c>
      <c r="J20" s="19">
        <v>0.02758101851851852</v>
      </c>
      <c r="K20" s="19">
        <f aca="true" t="shared" si="0" ref="K20:K27">J20-I20</f>
        <v>0.01855324074074075</v>
      </c>
      <c r="L20" s="62">
        <f>(60*15)/27</f>
        <v>33.333333333333336</v>
      </c>
      <c r="M20" t="s">
        <v>313</v>
      </c>
    </row>
    <row r="21" spans="2:11" ht="15">
      <c r="B21" s="20">
        <v>2</v>
      </c>
      <c r="C21" s="44">
        <v>82</v>
      </c>
      <c r="D21" s="27" t="s">
        <v>56</v>
      </c>
      <c r="E21" s="44" t="s">
        <v>8</v>
      </c>
      <c r="F21" s="44">
        <v>20000525</v>
      </c>
      <c r="G21" s="22" t="s">
        <v>9</v>
      </c>
      <c r="H21" s="18" t="s">
        <v>197</v>
      </c>
      <c r="I21" s="54">
        <v>0.00694444444444444</v>
      </c>
      <c r="J21" s="19">
        <v>0.025659722222222223</v>
      </c>
      <c r="K21" s="19">
        <f t="shared" si="0"/>
        <v>0.018715277777777782</v>
      </c>
    </row>
    <row r="22" spans="2:11" ht="15">
      <c r="B22" s="20">
        <v>3</v>
      </c>
      <c r="C22" s="44">
        <v>86</v>
      </c>
      <c r="D22" s="22" t="s">
        <v>58</v>
      </c>
      <c r="E22" s="44" t="s">
        <v>8</v>
      </c>
      <c r="F22" s="44">
        <v>20010512</v>
      </c>
      <c r="G22" s="22" t="s">
        <v>9</v>
      </c>
      <c r="H22" s="18" t="s">
        <v>199</v>
      </c>
      <c r="I22" s="54">
        <v>0.00833333333333333</v>
      </c>
      <c r="J22" s="19">
        <v>0.027766203703703706</v>
      </c>
      <c r="K22" s="19">
        <f t="shared" si="0"/>
        <v>0.019432870370370378</v>
      </c>
    </row>
    <row r="23" spans="2:11" ht="15">
      <c r="B23" s="20">
        <v>4</v>
      </c>
      <c r="C23" s="44">
        <v>85</v>
      </c>
      <c r="D23" s="22" t="s">
        <v>64</v>
      </c>
      <c r="E23" s="44" t="s">
        <v>8</v>
      </c>
      <c r="F23" s="44">
        <v>20010930</v>
      </c>
      <c r="G23" s="22" t="s">
        <v>9</v>
      </c>
      <c r="H23" s="18" t="s">
        <v>194</v>
      </c>
      <c r="I23" s="54">
        <v>0.00486111111111111</v>
      </c>
      <c r="J23" s="19">
        <v>0.02442129629629629</v>
      </c>
      <c r="K23" s="19">
        <f t="shared" si="0"/>
        <v>0.01956018518518518</v>
      </c>
    </row>
    <row r="24" spans="2:11" ht="15">
      <c r="B24" s="20">
        <v>5</v>
      </c>
      <c r="C24" s="44">
        <v>89</v>
      </c>
      <c r="D24" s="22" t="s">
        <v>62</v>
      </c>
      <c r="E24" s="44" t="s">
        <v>8</v>
      </c>
      <c r="F24" s="44">
        <v>20020828</v>
      </c>
      <c r="G24" s="22" t="s">
        <v>50</v>
      </c>
      <c r="H24" s="18" t="s">
        <v>198</v>
      </c>
      <c r="I24" s="54">
        <v>0.00763888888888888</v>
      </c>
      <c r="J24" s="19">
        <v>0.027997685185185184</v>
      </c>
      <c r="K24" s="19">
        <f t="shared" si="0"/>
        <v>0.020358796296296305</v>
      </c>
    </row>
    <row r="25" spans="2:11" ht="15">
      <c r="B25" s="20">
        <v>6</v>
      </c>
      <c r="C25" s="44">
        <v>81</v>
      </c>
      <c r="D25" s="22" t="s">
        <v>59</v>
      </c>
      <c r="E25" s="44" t="s">
        <v>8</v>
      </c>
      <c r="F25" s="44">
        <v>20010923</v>
      </c>
      <c r="G25" s="22" t="s">
        <v>12</v>
      </c>
      <c r="H25" s="18" t="s">
        <v>188</v>
      </c>
      <c r="I25" s="54">
        <v>0.0006944444444444445</v>
      </c>
      <c r="J25" s="19">
        <v>0.021412037037037035</v>
      </c>
      <c r="K25" s="19">
        <f t="shared" si="0"/>
        <v>0.02071759259259259</v>
      </c>
    </row>
    <row r="26" spans="2:11" ht="15">
      <c r="B26" s="20">
        <v>7</v>
      </c>
      <c r="C26" s="24" t="s">
        <v>176</v>
      </c>
      <c r="D26" s="25" t="s">
        <v>174</v>
      </c>
      <c r="E26" s="24" t="s">
        <v>8</v>
      </c>
      <c r="F26" s="31">
        <v>20020919</v>
      </c>
      <c r="G26" s="32" t="s">
        <v>175</v>
      </c>
      <c r="H26" s="18" t="s">
        <v>189</v>
      </c>
      <c r="I26" s="54">
        <v>0.001388888888888889</v>
      </c>
      <c r="J26" s="19">
        <v>0.024375000000000004</v>
      </c>
      <c r="K26" s="19">
        <f t="shared" si="0"/>
        <v>0.022986111111111117</v>
      </c>
    </row>
    <row r="27" spans="2:11" ht="15">
      <c r="B27" s="20">
        <v>8</v>
      </c>
      <c r="C27" s="44" t="s">
        <v>165</v>
      </c>
      <c r="D27" s="22" t="s">
        <v>54</v>
      </c>
      <c r="E27" s="44" t="s">
        <v>8</v>
      </c>
      <c r="F27" s="44">
        <v>20010601</v>
      </c>
      <c r="G27" s="22" t="s">
        <v>55</v>
      </c>
      <c r="H27" s="18" t="s">
        <v>192</v>
      </c>
      <c r="I27" s="54">
        <v>0.00347222222222222</v>
      </c>
      <c r="J27" s="19">
        <v>0.02652777777777778</v>
      </c>
      <c r="K27" s="19">
        <f t="shared" si="0"/>
        <v>0.02305555555555556</v>
      </c>
    </row>
    <row r="28" spans="2:9" ht="15">
      <c r="B28" s="20"/>
      <c r="C28" s="44"/>
      <c r="D28" s="22"/>
      <c r="E28" s="44"/>
      <c r="F28" s="44"/>
      <c r="G28" s="22"/>
      <c r="H28" s="18"/>
      <c r="I28" s="54"/>
    </row>
    <row r="29" spans="2:9" ht="15">
      <c r="B29" s="20"/>
      <c r="C29" s="44"/>
      <c r="D29" s="22"/>
      <c r="E29" s="44"/>
      <c r="F29" s="44"/>
      <c r="G29" s="22"/>
      <c r="H29" s="18"/>
      <c r="I29" s="54"/>
    </row>
    <row r="30" spans="1:9" ht="16.5">
      <c r="A30" t="s">
        <v>6</v>
      </c>
      <c r="B30" s="50"/>
      <c r="C30" s="26"/>
      <c r="D30" s="27"/>
      <c r="E30" s="26"/>
      <c r="F30" s="33"/>
      <c r="G30" s="34"/>
      <c r="H30" s="18"/>
      <c r="I30" s="54"/>
    </row>
    <row r="31" spans="2:9" ht="16.5">
      <c r="B31" s="16"/>
      <c r="C31" s="26"/>
      <c r="D31" s="27"/>
      <c r="E31" s="26"/>
      <c r="F31" s="33"/>
      <c r="G31" s="34"/>
      <c r="H31" s="18"/>
      <c r="I31" s="54"/>
    </row>
    <row r="32" spans="2:13" ht="15">
      <c r="B32" s="20">
        <v>1</v>
      </c>
      <c r="C32" s="26">
        <v>6</v>
      </c>
      <c r="D32" s="27" t="s">
        <v>7</v>
      </c>
      <c r="E32" s="26" t="s">
        <v>8</v>
      </c>
      <c r="F32" s="27">
        <v>20000322</v>
      </c>
      <c r="G32" s="27" t="s">
        <v>9</v>
      </c>
      <c r="H32" s="18" t="s">
        <v>234</v>
      </c>
      <c r="I32" s="54">
        <v>0.0326388888888889</v>
      </c>
      <c r="J32" s="19">
        <v>0.048900462962962965</v>
      </c>
      <c r="K32" s="19">
        <f aca="true" t="shared" si="1" ref="K32:K64">J32-I32</f>
        <v>0.016261574074074067</v>
      </c>
      <c r="L32" s="62">
        <f>(60*15)/23</f>
        <v>39.130434782608695</v>
      </c>
      <c r="M32" t="s">
        <v>313</v>
      </c>
    </row>
    <row r="33" spans="2:11" ht="16.5">
      <c r="B33" s="61">
        <v>2</v>
      </c>
      <c r="C33" s="26">
        <v>28</v>
      </c>
      <c r="D33" s="27" t="s">
        <v>13</v>
      </c>
      <c r="E33" s="26" t="s">
        <v>8</v>
      </c>
      <c r="F33" s="27">
        <v>20000925</v>
      </c>
      <c r="G33" s="27" t="s">
        <v>14</v>
      </c>
      <c r="H33" s="18" t="s">
        <v>230</v>
      </c>
      <c r="I33" s="54">
        <v>0.0298611111111111</v>
      </c>
      <c r="J33" s="19">
        <v>0.04679398148148148</v>
      </c>
      <c r="K33" s="19">
        <f t="shared" si="1"/>
        <v>0.01693287037037038</v>
      </c>
    </row>
    <row r="34" spans="2:11" ht="15">
      <c r="B34" s="20">
        <v>3</v>
      </c>
      <c r="C34" s="26">
        <v>12</v>
      </c>
      <c r="D34" s="27" t="s">
        <v>10</v>
      </c>
      <c r="E34" s="26" t="s">
        <v>8</v>
      </c>
      <c r="F34" s="27">
        <v>20000131</v>
      </c>
      <c r="G34" s="27" t="s">
        <v>52</v>
      </c>
      <c r="H34" s="18" t="s">
        <v>232</v>
      </c>
      <c r="I34" s="54">
        <v>0.03125</v>
      </c>
      <c r="J34" s="19">
        <v>0.04835648148148148</v>
      </c>
      <c r="K34" s="19">
        <f t="shared" si="1"/>
        <v>0.01710648148148148</v>
      </c>
    </row>
    <row r="35" spans="2:11" ht="16.5">
      <c r="B35" s="61">
        <v>4</v>
      </c>
      <c r="C35" s="26">
        <v>19</v>
      </c>
      <c r="D35" s="27" t="s">
        <v>11</v>
      </c>
      <c r="E35" s="26" t="s">
        <v>8</v>
      </c>
      <c r="F35" s="27">
        <v>20000503</v>
      </c>
      <c r="G35" s="27" t="s">
        <v>12</v>
      </c>
      <c r="H35" s="18" t="s">
        <v>233</v>
      </c>
      <c r="I35" s="54">
        <v>0.0319444444444444</v>
      </c>
      <c r="J35" s="19">
        <v>0.04918981481481482</v>
      </c>
      <c r="K35" s="19">
        <f t="shared" si="1"/>
        <v>0.017245370370370418</v>
      </c>
    </row>
    <row r="36" spans="2:11" ht="15">
      <c r="B36" s="20">
        <v>5</v>
      </c>
      <c r="C36" s="26">
        <v>35</v>
      </c>
      <c r="D36" s="27" t="s">
        <v>15</v>
      </c>
      <c r="E36" s="26" t="s">
        <v>8</v>
      </c>
      <c r="F36" s="27">
        <v>20000107</v>
      </c>
      <c r="G36" s="27" t="s">
        <v>289</v>
      </c>
      <c r="H36" s="18" t="s">
        <v>231</v>
      </c>
      <c r="I36" s="54">
        <v>0.0305555555555555</v>
      </c>
      <c r="J36" s="19">
        <v>0.04814814814814814</v>
      </c>
      <c r="K36" s="19">
        <f t="shared" si="1"/>
        <v>0.017592592592592642</v>
      </c>
    </row>
    <row r="37" spans="2:11" ht="16.5">
      <c r="B37" s="61">
        <v>6</v>
      </c>
      <c r="C37" s="26">
        <v>21</v>
      </c>
      <c r="D37" s="27" t="s">
        <v>184</v>
      </c>
      <c r="E37" s="26" t="s">
        <v>8</v>
      </c>
      <c r="F37" s="27">
        <v>20020201</v>
      </c>
      <c r="G37" s="27" t="s">
        <v>183</v>
      </c>
      <c r="H37" s="18" t="s">
        <v>227</v>
      </c>
      <c r="I37" s="54">
        <v>0.0277777777777777</v>
      </c>
      <c r="J37" s="19">
        <v>0.04559027777777778</v>
      </c>
      <c r="K37" s="19">
        <f t="shared" si="1"/>
        <v>0.01781250000000008</v>
      </c>
    </row>
    <row r="38" spans="2:11" ht="15">
      <c r="B38" s="20">
        <v>7</v>
      </c>
      <c r="C38" s="26">
        <v>36</v>
      </c>
      <c r="D38" s="27" t="s">
        <v>20</v>
      </c>
      <c r="E38" s="26" t="s">
        <v>8</v>
      </c>
      <c r="F38" s="27">
        <v>20000901</v>
      </c>
      <c r="G38" s="27" t="s">
        <v>21</v>
      </c>
      <c r="H38" s="18" t="s">
        <v>226</v>
      </c>
      <c r="I38" s="54">
        <v>0.0270833333333333</v>
      </c>
      <c r="J38" s="19">
        <v>0.045162037037037035</v>
      </c>
      <c r="K38" s="19">
        <f t="shared" si="1"/>
        <v>0.018078703703703736</v>
      </c>
    </row>
    <row r="39" spans="2:11" ht="16.5">
      <c r="B39" s="61">
        <v>8</v>
      </c>
      <c r="C39" s="26">
        <v>9</v>
      </c>
      <c r="D39" s="27" t="s">
        <v>18</v>
      </c>
      <c r="E39" s="26" t="s">
        <v>8</v>
      </c>
      <c r="F39" s="27">
        <v>20020324</v>
      </c>
      <c r="G39" s="27" t="s">
        <v>51</v>
      </c>
      <c r="H39" s="18" t="s">
        <v>229</v>
      </c>
      <c r="I39" s="54">
        <v>0.0291666666666666</v>
      </c>
      <c r="J39" s="19">
        <v>0.04731481481481481</v>
      </c>
      <c r="K39" s="19">
        <f t="shared" si="1"/>
        <v>0.01814814814814821</v>
      </c>
    </row>
    <row r="40" spans="2:11" ht="15">
      <c r="B40" s="20">
        <v>9</v>
      </c>
      <c r="C40" s="26">
        <v>22</v>
      </c>
      <c r="D40" s="27" t="s">
        <v>23</v>
      </c>
      <c r="E40" s="26" t="s">
        <v>8</v>
      </c>
      <c r="F40" s="27">
        <v>20010617</v>
      </c>
      <c r="G40" s="27" t="s">
        <v>22</v>
      </c>
      <c r="H40" s="18" t="s">
        <v>212</v>
      </c>
      <c r="I40" s="54">
        <v>0.0173611111111111</v>
      </c>
      <c r="J40" s="19">
        <v>0.035590277777777776</v>
      </c>
      <c r="K40" s="19">
        <f t="shared" si="1"/>
        <v>0.018229166666666675</v>
      </c>
    </row>
    <row r="41" spans="2:11" ht="16.5">
      <c r="B41" s="61">
        <v>10</v>
      </c>
      <c r="C41" s="26">
        <v>29</v>
      </c>
      <c r="D41" s="27" t="s">
        <v>19</v>
      </c>
      <c r="E41" s="26" t="s">
        <v>8</v>
      </c>
      <c r="F41" s="27">
        <v>20000616</v>
      </c>
      <c r="G41" s="27" t="s">
        <v>14</v>
      </c>
      <c r="H41" s="18" t="s">
        <v>224</v>
      </c>
      <c r="I41" s="54">
        <v>0.0256944444444444</v>
      </c>
      <c r="J41" s="19">
        <v>0.04416666666666667</v>
      </c>
      <c r="K41" s="19">
        <f t="shared" si="1"/>
        <v>0.018472222222222265</v>
      </c>
    </row>
    <row r="42" spans="2:11" ht="15">
      <c r="B42" s="20">
        <v>11</v>
      </c>
      <c r="C42" s="26">
        <v>18</v>
      </c>
      <c r="D42" s="27" t="s">
        <v>17</v>
      </c>
      <c r="E42" s="26" t="s">
        <v>8</v>
      </c>
      <c r="F42" s="27">
        <v>20000509</v>
      </c>
      <c r="G42" s="27" t="s">
        <v>12</v>
      </c>
      <c r="H42" s="18" t="s">
        <v>228</v>
      </c>
      <c r="I42" s="54">
        <v>0.0284722222222222</v>
      </c>
      <c r="J42" s="19">
        <v>0.04695601851851852</v>
      </c>
      <c r="K42" s="19">
        <f t="shared" si="1"/>
        <v>0.01848379629629632</v>
      </c>
    </row>
    <row r="43" spans="2:11" ht="16.5">
      <c r="B43" s="61">
        <v>12</v>
      </c>
      <c r="C43" s="26">
        <v>33</v>
      </c>
      <c r="D43" s="27" t="s">
        <v>25</v>
      </c>
      <c r="E43" s="26" t="s">
        <v>26</v>
      </c>
      <c r="F43" s="27">
        <v>20010103</v>
      </c>
      <c r="G43" s="27" t="s">
        <v>27</v>
      </c>
      <c r="H43" s="18" t="s">
        <v>206</v>
      </c>
      <c r="I43" s="54">
        <v>0.0131944444444444</v>
      </c>
      <c r="J43" s="19">
        <v>0.032164351851851854</v>
      </c>
      <c r="K43" s="19">
        <f t="shared" si="1"/>
        <v>0.018969907407407456</v>
      </c>
    </row>
    <row r="44" spans="2:11" ht="15">
      <c r="B44" s="20">
        <v>13</v>
      </c>
      <c r="C44" s="55">
        <v>8</v>
      </c>
      <c r="D44" s="27" t="s">
        <v>156</v>
      </c>
      <c r="E44" s="26" t="s">
        <v>8</v>
      </c>
      <c r="F44" s="27">
        <v>20000607</v>
      </c>
      <c r="G44" s="27" t="s">
        <v>9</v>
      </c>
      <c r="H44" s="18" t="s">
        <v>210</v>
      </c>
      <c r="I44" s="54">
        <v>0.0159722222222222</v>
      </c>
      <c r="J44" s="19">
        <v>0.03518518518518519</v>
      </c>
      <c r="K44" s="19">
        <f t="shared" si="1"/>
        <v>0.019212962962962987</v>
      </c>
    </row>
    <row r="45" spans="2:11" ht="16.5">
      <c r="B45" s="61">
        <v>14</v>
      </c>
      <c r="C45" s="26">
        <v>5</v>
      </c>
      <c r="D45" s="27" t="s">
        <v>29</v>
      </c>
      <c r="E45" s="26" t="s">
        <v>8</v>
      </c>
      <c r="F45" s="27">
        <v>20020207</v>
      </c>
      <c r="G45" s="27" t="s">
        <v>9</v>
      </c>
      <c r="H45" s="18" t="s">
        <v>204</v>
      </c>
      <c r="I45" s="54">
        <v>0.011805555555555555</v>
      </c>
      <c r="J45" s="19">
        <v>0.03125</v>
      </c>
      <c r="K45" s="19">
        <f t="shared" si="1"/>
        <v>0.019444444444444445</v>
      </c>
    </row>
    <row r="46" spans="2:11" ht="15">
      <c r="B46" s="20">
        <v>15</v>
      </c>
      <c r="C46" s="28" t="s">
        <v>143</v>
      </c>
      <c r="D46" s="27" t="s">
        <v>48</v>
      </c>
      <c r="E46" s="26" t="s">
        <v>8</v>
      </c>
      <c r="F46" s="27">
        <v>20020312</v>
      </c>
      <c r="G46" s="27" t="s">
        <v>47</v>
      </c>
      <c r="H46" s="18" t="s">
        <v>205</v>
      </c>
      <c r="I46" s="54">
        <v>0.0125</v>
      </c>
      <c r="J46" s="19">
        <v>0.03203703703703704</v>
      </c>
      <c r="K46" s="19">
        <f t="shared" si="1"/>
        <v>0.019537037037037037</v>
      </c>
    </row>
    <row r="47" spans="2:11" ht="16.5">
      <c r="B47" s="61">
        <v>16</v>
      </c>
      <c r="C47" s="55">
        <v>23</v>
      </c>
      <c r="D47" s="27" t="s">
        <v>182</v>
      </c>
      <c r="E47" s="15" t="s">
        <v>8</v>
      </c>
      <c r="F47" s="55">
        <v>20000615</v>
      </c>
      <c r="G47" s="27" t="s">
        <v>183</v>
      </c>
      <c r="H47" s="18" t="s">
        <v>225</v>
      </c>
      <c r="I47" s="54">
        <v>0.0263888888888889</v>
      </c>
      <c r="J47" s="19">
        <v>0.04618055555555556</v>
      </c>
      <c r="K47" s="19">
        <f t="shared" si="1"/>
        <v>0.01979166666666666</v>
      </c>
    </row>
    <row r="48" spans="2:11" ht="15">
      <c r="B48" s="20">
        <v>17</v>
      </c>
      <c r="C48" s="26">
        <v>20</v>
      </c>
      <c r="D48" s="27" t="s">
        <v>28</v>
      </c>
      <c r="E48" s="26" t="s">
        <v>8</v>
      </c>
      <c r="F48" s="27">
        <v>20020909</v>
      </c>
      <c r="G48" s="27" t="s">
        <v>22</v>
      </c>
      <c r="H48" s="18" t="s">
        <v>223</v>
      </c>
      <c r="I48" s="54">
        <v>0.025</v>
      </c>
      <c r="J48" s="19">
        <v>0.0449074074074074</v>
      </c>
      <c r="K48" s="19">
        <f t="shared" si="1"/>
        <v>0.0199074074074074</v>
      </c>
    </row>
    <row r="49" spans="2:11" ht="16.5">
      <c r="B49" s="61">
        <v>18</v>
      </c>
      <c r="C49" s="26">
        <v>26</v>
      </c>
      <c r="D49" s="27" t="s">
        <v>30</v>
      </c>
      <c r="E49" s="26" t="s">
        <v>8</v>
      </c>
      <c r="F49" s="27">
        <v>20011224</v>
      </c>
      <c r="G49" s="27" t="s">
        <v>14</v>
      </c>
      <c r="H49" s="18" t="s">
        <v>208</v>
      </c>
      <c r="I49" s="54">
        <v>0.0145833333333333</v>
      </c>
      <c r="J49" s="19">
        <v>0.03467592592592592</v>
      </c>
      <c r="K49" s="19">
        <f t="shared" si="1"/>
        <v>0.02009259259259262</v>
      </c>
    </row>
    <row r="50" spans="2:11" ht="15">
      <c r="B50" s="20">
        <v>19</v>
      </c>
      <c r="C50" s="28">
        <v>38</v>
      </c>
      <c r="D50" s="27" t="s">
        <v>42</v>
      </c>
      <c r="E50" s="26" t="s">
        <v>8</v>
      </c>
      <c r="F50" s="27">
        <v>20000630</v>
      </c>
      <c r="G50" s="27" t="s">
        <v>47</v>
      </c>
      <c r="H50" s="18" t="s">
        <v>211</v>
      </c>
      <c r="I50" s="54">
        <v>0.0166666666666667</v>
      </c>
      <c r="J50" s="19">
        <v>0.03679398148148148</v>
      </c>
      <c r="K50" s="19">
        <f t="shared" si="1"/>
        <v>0.020127314814814782</v>
      </c>
    </row>
    <row r="51" spans="2:11" ht="16.5">
      <c r="B51" s="61">
        <v>20</v>
      </c>
      <c r="C51" s="28" t="s">
        <v>142</v>
      </c>
      <c r="D51" s="27" t="s">
        <v>49</v>
      </c>
      <c r="E51" s="26" t="s">
        <v>8</v>
      </c>
      <c r="F51" s="27">
        <v>22020517</v>
      </c>
      <c r="G51" s="27" t="s">
        <v>47</v>
      </c>
      <c r="H51" s="18" t="s">
        <v>203</v>
      </c>
      <c r="I51" s="54">
        <v>0.011111111111111112</v>
      </c>
      <c r="J51" s="19">
        <v>0.03123842592592593</v>
      </c>
      <c r="K51" s="19">
        <f t="shared" si="1"/>
        <v>0.02012731481481482</v>
      </c>
    </row>
    <row r="52" spans="2:11" ht="15">
      <c r="B52" s="20">
        <v>21</v>
      </c>
      <c r="C52" s="26">
        <v>1</v>
      </c>
      <c r="D52" s="27" t="s">
        <v>164</v>
      </c>
      <c r="E52" s="26" t="s">
        <v>8</v>
      </c>
      <c r="F52" s="27">
        <v>20020226</v>
      </c>
      <c r="G52" s="27" t="s">
        <v>31</v>
      </c>
      <c r="H52" s="18" t="s">
        <v>219</v>
      </c>
      <c r="I52" s="54">
        <v>0.0222222222222222</v>
      </c>
      <c r="J52" s="19">
        <v>0.04252314814814815</v>
      </c>
      <c r="K52" s="19">
        <f t="shared" si="1"/>
        <v>0.02030092592592595</v>
      </c>
    </row>
    <row r="53" spans="2:11" ht="16.5">
      <c r="B53" s="61">
        <v>22</v>
      </c>
      <c r="C53" s="28">
        <v>39</v>
      </c>
      <c r="D53" s="27" t="s">
        <v>130</v>
      </c>
      <c r="E53" s="55" t="s">
        <v>8</v>
      </c>
      <c r="F53" s="44">
        <v>20001113</v>
      </c>
      <c r="G53" s="27" t="s">
        <v>129</v>
      </c>
      <c r="H53" s="18" t="s">
        <v>220</v>
      </c>
      <c r="I53" s="54">
        <v>0.0229166666666666</v>
      </c>
      <c r="J53" s="19">
        <v>0.043356481481481475</v>
      </c>
      <c r="K53" s="19">
        <f t="shared" si="1"/>
        <v>0.020439814814814876</v>
      </c>
    </row>
    <row r="54" spans="2:11" ht="15">
      <c r="B54" s="20">
        <v>23</v>
      </c>
      <c r="C54" s="26">
        <v>7</v>
      </c>
      <c r="D54" s="27" t="s">
        <v>24</v>
      </c>
      <c r="E54" s="26" t="s">
        <v>8</v>
      </c>
      <c r="F54" s="27">
        <v>20020405</v>
      </c>
      <c r="G54" s="27" t="s">
        <v>52</v>
      </c>
      <c r="H54" s="18" t="s">
        <v>222</v>
      </c>
      <c r="I54" s="54">
        <v>0.0243055555555555</v>
      </c>
      <c r="J54" s="19">
        <v>0.045335648148148146</v>
      </c>
      <c r="K54" s="19">
        <f t="shared" si="1"/>
        <v>0.021030092592592645</v>
      </c>
    </row>
    <row r="55" spans="2:11" ht="16.5">
      <c r="B55" s="61">
        <v>24</v>
      </c>
      <c r="C55" s="26">
        <v>2</v>
      </c>
      <c r="D55" s="27" t="s">
        <v>34</v>
      </c>
      <c r="E55" s="26" t="s">
        <v>8</v>
      </c>
      <c r="F55" s="27">
        <v>20010517</v>
      </c>
      <c r="G55" s="27" t="s">
        <v>31</v>
      </c>
      <c r="H55" s="18" t="s">
        <v>306</v>
      </c>
      <c r="I55" s="54">
        <v>0.0763888888888889</v>
      </c>
      <c r="J55" s="19">
        <v>0.09749999999999999</v>
      </c>
      <c r="K55" s="19">
        <f t="shared" si="1"/>
        <v>0.021111111111111094</v>
      </c>
    </row>
    <row r="56" spans="2:11" ht="15">
      <c r="B56" s="20">
        <v>25</v>
      </c>
      <c r="C56" s="26">
        <v>27</v>
      </c>
      <c r="D56" s="27" t="s">
        <v>33</v>
      </c>
      <c r="E56" s="26" t="s">
        <v>8</v>
      </c>
      <c r="F56" s="27">
        <v>20010211</v>
      </c>
      <c r="G56" s="27" t="s">
        <v>14</v>
      </c>
      <c r="H56" s="18" t="s">
        <v>216</v>
      </c>
      <c r="I56" s="54">
        <v>0.0201388888888889</v>
      </c>
      <c r="J56" s="19">
        <v>0.04131944444444444</v>
      </c>
      <c r="K56" s="19">
        <f t="shared" si="1"/>
        <v>0.021180555555555543</v>
      </c>
    </row>
    <row r="57" spans="2:11" ht="16.5">
      <c r="B57" s="61">
        <v>26</v>
      </c>
      <c r="C57" s="26">
        <v>10</v>
      </c>
      <c r="D57" s="27" t="s">
        <v>173</v>
      </c>
      <c r="E57" s="26" t="s">
        <v>8</v>
      </c>
      <c r="F57" s="27">
        <v>20020319</v>
      </c>
      <c r="G57" s="27" t="s">
        <v>52</v>
      </c>
      <c r="H57" s="18" t="s">
        <v>221</v>
      </c>
      <c r="I57" s="54">
        <v>0.0236111111111111</v>
      </c>
      <c r="J57" s="19">
        <v>0.044826388888888895</v>
      </c>
      <c r="K57" s="19">
        <f t="shared" si="1"/>
        <v>0.021215277777777795</v>
      </c>
    </row>
    <row r="58" spans="2:11" ht="15">
      <c r="B58" s="20">
        <v>27</v>
      </c>
      <c r="C58" s="26">
        <v>11</v>
      </c>
      <c r="D58" s="27" t="s">
        <v>32</v>
      </c>
      <c r="E58" s="26" t="s">
        <v>8</v>
      </c>
      <c r="F58" s="27">
        <v>20010804</v>
      </c>
      <c r="G58" s="27" t="s">
        <v>52</v>
      </c>
      <c r="H58" s="18" t="s">
        <v>218</v>
      </c>
      <c r="I58" s="54">
        <v>0.0215277777777778</v>
      </c>
      <c r="J58" s="19">
        <v>0.04289351851851852</v>
      </c>
      <c r="K58" s="19">
        <f t="shared" si="1"/>
        <v>0.02136574074074072</v>
      </c>
    </row>
    <row r="59" spans="2:11" ht="16.5">
      <c r="B59" s="61">
        <v>28</v>
      </c>
      <c r="C59" s="55">
        <v>31</v>
      </c>
      <c r="D59" s="27" t="s">
        <v>53</v>
      </c>
      <c r="E59" s="26" t="s">
        <v>8</v>
      </c>
      <c r="F59" s="27">
        <v>20021031</v>
      </c>
      <c r="G59" s="27" t="s">
        <v>50</v>
      </c>
      <c r="H59" s="18" t="s">
        <v>215</v>
      </c>
      <c r="I59" s="54">
        <v>0.0194444444444444</v>
      </c>
      <c r="J59" s="19">
        <v>0.04090277777777778</v>
      </c>
      <c r="K59" s="19">
        <f t="shared" si="1"/>
        <v>0.02145833333333338</v>
      </c>
    </row>
    <row r="60" spans="2:11" ht="15">
      <c r="B60" s="20">
        <v>29</v>
      </c>
      <c r="C60" s="28">
        <v>37</v>
      </c>
      <c r="D60" s="27" t="s">
        <v>43</v>
      </c>
      <c r="E60" s="26" t="s">
        <v>8</v>
      </c>
      <c r="F60" s="27">
        <v>20010814</v>
      </c>
      <c r="G60" s="27" t="s">
        <v>44</v>
      </c>
      <c r="H60" s="18" t="s">
        <v>209</v>
      </c>
      <c r="I60" s="54">
        <v>0.0152777777777778</v>
      </c>
      <c r="J60" s="19">
        <v>0.03770833333333333</v>
      </c>
      <c r="K60" s="19">
        <f t="shared" si="1"/>
        <v>0.02243055555555553</v>
      </c>
    </row>
    <row r="61" spans="2:11" ht="16.5">
      <c r="B61" s="61">
        <v>30</v>
      </c>
      <c r="C61" s="26">
        <v>13</v>
      </c>
      <c r="D61" s="27" t="s">
        <v>35</v>
      </c>
      <c r="E61" s="26" t="s">
        <v>8</v>
      </c>
      <c r="F61" s="27">
        <v>20020720</v>
      </c>
      <c r="G61" s="27" t="s">
        <v>36</v>
      </c>
      <c r="H61" s="18" t="s">
        <v>213</v>
      </c>
      <c r="I61" s="54">
        <v>0.0180555555555556</v>
      </c>
      <c r="J61" s="19">
        <v>0.04071759259259259</v>
      </c>
      <c r="K61" s="19">
        <f t="shared" si="1"/>
        <v>0.02266203703703699</v>
      </c>
    </row>
    <row r="62" spans="2:11" ht="15">
      <c r="B62" s="20">
        <v>31</v>
      </c>
      <c r="C62" s="28" t="s">
        <v>144</v>
      </c>
      <c r="D62" s="27" t="s">
        <v>45</v>
      </c>
      <c r="E62" s="26" t="s">
        <v>8</v>
      </c>
      <c r="F62" s="27">
        <v>20020107</v>
      </c>
      <c r="G62" s="27" t="s">
        <v>46</v>
      </c>
      <c r="H62" s="18" t="s">
        <v>207</v>
      </c>
      <c r="I62" s="54">
        <v>0.0138888888888889</v>
      </c>
      <c r="J62" s="19">
        <v>0.03665509259259259</v>
      </c>
      <c r="K62" s="19">
        <f t="shared" si="1"/>
        <v>0.02276620370370369</v>
      </c>
    </row>
    <row r="63" spans="2:11" ht="16.5">
      <c r="B63" s="61">
        <v>32</v>
      </c>
      <c r="C63" s="15">
        <v>3</v>
      </c>
      <c r="D63" s="22" t="s">
        <v>297</v>
      </c>
      <c r="E63" s="15" t="s">
        <v>8</v>
      </c>
      <c r="F63" s="22">
        <v>20011002</v>
      </c>
      <c r="G63" s="22" t="s">
        <v>296</v>
      </c>
      <c r="H63" s="18" t="s">
        <v>301</v>
      </c>
      <c r="I63" s="54">
        <v>0.075</v>
      </c>
      <c r="J63" s="19">
        <v>0.09788194444444444</v>
      </c>
      <c r="K63" s="19">
        <f t="shared" si="1"/>
        <v>0.02288194444444444</v>
      </c>
    </row>
    <row r="64" spans="2:11" ht="15">
      <c r="B64" s="20">
        <v>33</v>
      </c>
      <c r="C64" s="26">
        <v>14</v>
      </c>
      <c r="D64" s="27" t="s">
        <v>37</v>
      </c>
      <c r="E64" s="26" t="s">
        <v>8</v>
      </c>
      <c r="F64" s="27">
        <v>20010529</v>
      </c>
      <c r="G64" s="27" t="s">
        <v>36</v>
      </c>
      <c r="H64" s="18" t="s">
        <v>217</v>
      </c>
      <c r="I64" s="54">
        <v>0.0208333333333333</v>
      </c>
      <c r="J64" s="19">
        <v>0.04400462962962962</v>
      </c>
      <c r="K64" s="19">
        <f t="shared" si="1"/>
        <v>0.023171296296296322</v>
      </c>
    </row>
    <row r="65" spans="2:9" ht="15">
      <c r="B65" s="20"/>
      <c r="C65" s="44"/>
      <c r="D65" s="22"/>
      <c r="E65" s="44"/>
      <c r="F65" s="22"/>
      <c r="G65" s="22"/>
      <c r="H65" s="18"/>
      <c r="I65" s="54"/>
    </row>
    <row r="66" spans="1:9" ht="16.5">
      <c r="A66" t="s">
        <v>65</v>
      </c>
      <c r="B66" s="42"/>
      <c r="C66" s="29"/>
      <c r="D66" s="30"/>
      <c r="E66" s="45"/>
      <c r="F66" s="35"/>
      <c r="G66" s="36"/>
      <c r="H66" s="18"/>
      <c r="I66" s="54"/>
    </row>
    <row r="67" spans="2:13" ht="15">
      <c r="B67" s="20">
        <v>1</v>
      </c>
      <c r="C67" s="26">
        <v>23</v>
      </c>
      <c r="D67" s="27" t="s">
        <v>153</v>
      </c>
      <c r="E67" s="26" t="s">
        <v>26</v>
      </c>
      <c r="F67" s="33">
        <v>19980502</v>
      </c>
      <c r="G67" s="27" t="s">
        <v>66</v>
      </c>
      <c r="H67" s="18" t="s">
        <v>268</v>
      </c>
      <c r="I67" s="54">
        <v>0.0576388888888908</v>
      </c>
      <c r="J67" s="19">
        <v>0.07274305555555556</v>
      </c>
      <c r="K67" s="19">
        <f aca="true" t="shared" si="2" ref="K67:K101">J67-I67</f>
        <v>0.01510416666666476</v>
      </c>
      <c r="L67" s="62">
        <f>(60*15)/22</f>
        <v>40.90909090909091</v>
      </c>
      <c r="M67" t="s">
        <v>313</v>
      </c>
    </row>
    <row r="68" spans="2:11" ht="15">
      <c r="B68" s="20">
        <v>2</v>
      </c>
      <c r="C68" s="26">
        <v>12</v>
      </c>
      <c r="D68" s="22" t="s">
        <v>77</v>
      </c>
      <c r="E68" s="55" t="s">
        <v>8</v>
      </c>
      <c r="F68" s="38">
        <v>19991118</v>
      </c>
      <c r="G68" s="22" t="s">
        <v>78</v>
      </c>
      <c r="H68" s="18" t="s">
        <v>259</v>
      </c>
      <c r="I68" s="54">
        <v>0.0513888888888903</v>
      </c>
      <c r="J68" s="19">
        <v>0.06662037037037037</v>
      </c>
      <c r="K68" s="19">
        <f t="shared" si="2"/>
        <v>0.01523148148148007</v>
      </c>
    </row>
    <row r="69" spans="2:11" ht="15">
      <c r="B69" s="20">
        <v>3</v>
      </c>
      <c r="C69" s="26">
        <v>36</v>
      </c>
      <c r="D69" s="27" t="s">
        <v>290</v>
      </c>
      <c r="E69" s="26" t="s">
        <v>8</v>
      </c>
      <c r="F69" s="33">
        <v>19990907</v>
      </c>
      <c r="G69" s="27" t="s">
        <v>84</v>
      </c>
      <c r="H69" s="18" t="s">
        <v>238</v>
      </c>
      <c r="I69" s="54">
        <v>0.0368055555555559</v>
      </c>
      <c r="J69" s="19">
        <v>0.05215277777777778</v>
      </c>
      <c r="K69" s="19">
        <f t="shared" si="2"/>
        <v>0.01534722222222188</v>
      </c>
    </row>
    <row r="70" spans="2:11" ht="15">
      <c r="B70" s="20">
        <v>4</v>
      </c>
      <c r="C70" s="26">
        <v>25</v>
      </c>
      <c r="D70" s="27" t="s">
        <v>67</v>
      </c>
      <c r="E70" s="26" t="s">
        <v>8</v>
      </c>
      <c r="F70" s="33">
        <v>19980825</v>
      </c>
      <c r="G70" s="34" t="s">
        <v>68</v>
      </c>
      <c r="H70" s="18" t="s">
        <v>264</v>
      </c>
      <c r="I70" s="54">
        <v>0.0548611111111128</v>
      </c>
      <c r="J70" s="19">
        <v>0.07026620370370369</v>
      </c>
      <c r="K70" s="19">
        <f t="shared" si="2"/>
        <v>0.015405092592590895</v>
      </c>
    </row>
    <row r="71" spans="2:11" ht="15">
      <c r="B71" s="20">
        <v>5</v>
      </c>
      <c r="C71" s="26">
        <v>16</v>
      </c>
      <c r="D71" s="22" t="s">
        <v>74</v>
      </c>
      <c r="E71" s="55" t="s">
        <v>8</v>
      </c>
      <c r="F71" s="38">
        <v>19980505</v>
      </c>
      <c r="G71" s="22" t="s">
        <v>75</v>
      </c>
      <c r="H71" s="18" t="s">
        <v>262</v>
      </c>
      <c r="I71" s="54">
        <v>0.0534722222222238</v>
      </c>
      <c r="J71" s="19">
        <v>0.0691087962962963</v>
      </c>
      <c r="K71" s="19">
        <f t="shared" si="2"/>
        <v>0.01563657407407249</v>
      </c>
    </row>
    <row r="72" spans="2:11" ht="15">
      <c r="B72" s="20">
        <v>6</v>
      </c>
      <c r="C72" s="26">
        <v>34</v>
      </c>
      <c r="D72" s="27" t="s">
        <v>71</v>
      </c>
      <c r="E72" s="26" t="s">
        <v>8</v>
      </c>
      <c r="F72" s="33">
        <v>19980507</v>
      </c>
      <c r="G72" s="27" t="s">
        <v>12</v>
      </c>
      <c r="H72" s="18" t="s">
        <v>265</v>
      </c>
      <c r="I72" s="54">
        <v>0.0555555555555573</v>
      </c>
      <c r="J72" s="19">
        <v>0.07131944444444445</v>
      </c>
      <c r="K72" s="19">
        <f t="shared" si="2"/>
        <v>0.015763888888887148</v>
      </c>
    </row>
    <row r="73" spans="2:11" ht="15">
      <c r="B73" s="20">
        <v>7</v>
      </c>
      <c r="C73" s="47">
        <v>67</v>
      </c>
      <c r="D73" s="46" t="s">
        <v>185</v>
      </c>
      <c r="E73" s="47" t="s">
        <v>8</v>
      </c>
      <c r="F73" s="48">
        <v>19980925</v>
      </c>
      <c r="G73" s="49" t="s">
        <v>186</v>
      </c>
      <c r="H73" s="18" t="s">
        <v>267</v>
      </c>
      <c r="I73" s="54">
        <v>0.0569444444444463</v>
      </c>
      <c r="J73" s="19">
        <v>0.0727662037037037</v>
      </c>
      <c r="K73" s="19">
        <f t="shared" si="2"/>
        <v>0.01582175925925739</v>
      </c>
    </row>
    <row r="74" spans="2:11" ht="15">
      <c r="B74" s="20">
        <v>8</v>
      </c>
      <c r="C74" s="26">
        <v>52</v>
      </c>
      <c r="D74" s="27" t="s">
        <v>79</v>
      </c>
      <c r="E74" s="26" t="s">
        <v>8</v>
      </c>
      <c r="F74" s="33">
        <v>19990000</v>
      </c>
      <c r="G74" s="27" t="s">
        <v>80</v>
      </c>
      <c r="H74" s="18" t="s">
        <v>257</v>
      </c>
      <c r="I74" s="54">
        <v>0.0500000000000013</v>
      </c>
      <c r="J74" s="19">
        <v>0.0659375</v>
      </c>
      <c r="K74" s="19">
        <f t="shared" si="2"/>
        <v>0.015937499999998696</v>
      </c>
    </row>
    <row r="75" spans="2:11" ht="15">
      <c r="B75" s="20">
        <v>9</v>
      </c>
      <c r="C75" s="26">
        <v>2</v>
      </c>
      <c r="D75" s="27" t="s">
        <v>69</v>
      </c>
      <c r="E75" s="26" t="s">
        <v>8</v>
      </c>
      <c r="F75" s="33">
        <v>19980808</v>
      </c>
      <c r="G75" s="27" t="s">
        <v>70</v>
      </c>
      <c r="H75" s="18" t="s">
        <v>266</v>
      </c>
      <c r="I75" s="54">
        <v>0.0562500000000018</v>
      </c>
      <c r="J75" s="19">
        <v>0.07219907407407407</v>
      </c>
      <c r="K75" s="19">
        <f t="shared" si="2"/>
        <v>0.01594907407407227</v>
      </c>
    </row>
    <row r="76" spans="2:11" ht="15">
      <c r="B76" s="20">
        <v>10</v>
      </c>
      <c r="C76" s="26">
        <v>22</v>
      </c>
      <c r="D76" s="27" t="s">
        <v>152</v>
      </c>
      <c r="E76" s="26" t="s">
        <v>8</v>
      </c>
      <c r="F76" s="33">
        <v>19980502</v>
      </c>
      <c r="G76" s="27" t="s">
        <v>66</v>
      </c>
      <c r="H76" s="18" t="s">
        <v>258</v>
      </c>
      <c r="I76" s="54">
        <v>0.0506944444444458</v>
      </c>
      <c r="J76" s="19">
        <v>0.06664351851851852</v>
      </c>
      <c r="K76" s="19">
        <f t="shared" si="2"/>
        <v>0.01594907407407272</v>
      </c>
    </row>
    <row r="77" spans="2:11" ht="15">
      <c r="B77" s="20">
        <v>11</v>
      </c>
      <c r="C77" s="26">
        <v>8</v>
      </c>
      <c r="D77" s="27" t="s">
        <v>128</v>
      </c>
      <c r="E77" s="26" t="s">
        <v>8</v>
      </c>
      <c r="F77" s="33">
        <v>19990318</v>
      </c>
      <c r="G77" s="27" t="s">
        <v>84</v>
      </c>
      <c r="H77" s="18" t="s">
        <v>253</v>
      </c>
      <c r="I77" s="54">
        <v>0.0472222222222233</v>
      </c>
      <c r="J77" s="19">
        <v>0.06335648148148149</v>
      </c>
      <c r="K77" s="19">
        <f t="shared" si="2"/>
        <v>0.016134259259258182</v>
      </c>
    </row>
    <row r="78" spans="2:11" ht="15">
      <c r="B78" s="20">
        <v>12</v>
      </c>
      <c r="C78" s="26">
        <v>30</v>
      </c>
      <c r="D78" s="27" t="s">
        <v>72</v>
      </c>
      <c r="E78" s="26" t="s">
        <v>8</v>
      </c>
      <c r="F78" s="33">
        <v>19990425</v>
      </c>
      <c r="G78" s="27" t="s">
        <v>12</v>
      </c>
      <c r="H78" s="18" t="s">
        <v>263</v>
      </c>
      <c r="I78" s="54">
        <v>0.0541666666666683</v>
      </c>
      <c r="J78" s="19">
        <v>0.07048611111111111</v>
      </c>
      <c r="K78" s="19">
        <f t="shared" si="2"/>
        <v>0.01631944444444281</v>
      </c>
    </row>
    <row r="79" spans="2:11" ht="15">
      <c r="B79" s="20">
        <v>13</v>
      </c>
      <c r="C79" s="26">
        <v>33</v>
      </c>
      <c r="D79" s="27" t="s">
        <v>73</v>
      </c>
      <c r="E79" s="26" t="s">
        <v>8</v>
      </c>
      <c r="F79" s="33">
        <v>19980618</v>
      </c>
      <c r="G79" s="27" t="s">
        <v>12</v>
      </c>
      <c r="H79" s="18" t="s">
        <v>261</v>
      </c>
      <c r="I79" s="54">
        <v>0.0527777777777793</v>
      </c>
      <c r="J79" s="19">
        <v>0.0691087962962963</v>
      </c>
      <c r="K79" s="19">
        <f t="shared" si="2"/>
        <v>0.016331018518516996</v>
      </c>
    </row>
    <row r="80" spans="2:11" ht="15">
      <c r="B80" s="20">
        <v>14</v>
      </c>
      <c r="C80" s="28">
        <v>20</v>
      </c>
      <c r="D80" s="27" t="s">
        <v>76</v>
      </c>
      <c r="E80" s="26" t="s">
        <v>26</v>
      </c>
      <c r="F80" s="33">
        <v>19991121</v>
      </c>
      <c r="G80" s="27" t="s">
        <v>66</v>
      </c>
      <c r="H80" s="18" t="s">
        <v>260</v>
      </c>
      <c r="I80" s="54">
        <v>0.0520833333333348</v>
      </c>
      <c r="J80" s="19">
        <v>0.06854166666666667</v>
      </c>
      <c r="K80" s="19">
        <f t="shared" si="2"/>
        <v>0.016458333333331868</v>
      </c>
    </row>
    <row r="81" spans="2:11" ht="15">
      <c r="B81" s="20">
        <v>15</v>
      </c>
      <c r="C81" s="55" t="s">
        <v>166</v>
      </c>
      <c r="D81" s="27" t="s">
        <v>104</v>
      </c>
      <c r="E81" s="26" t="s">
        <v>103</v>
      </c>
      <c r="F81" s="33">
        <v>19990329</v>
      </c>
      <c r="G81" s="27" t="s">
        <v>123</v>
      </c>
      <c r="H81" s="18" t="s">
        <v>237</v>
      </c>
      <c r="I81" s="54">
        <v>0.0361111111111114</v>
      </c>
      <c r="J81" s="19">
        <v>0.05282407407407408</v>
      </c>
      <c r="K81" s="19">
        <f t="shared" si="2"/>
        <v>0.01671296296296268</v>
      </c>
    </row>
    <row r="82" spans="2:11" ht="15">
      <c r="B82" s="20">
        <v>16</v>
      </c>
      <c r="C82" s="26">
        <v>15</v>
      </c>
      <c r="D82" s="27" t="s">
        <v>94</v>
      </c>
      <c r="E82" s="26" t="s">
        <v>8</v>
      </c>
      <c r="F82" s="33">
        <v>19980811</v>
      </c>
      <c r="G82" s="27" t="s">
        <v>75</v>
      </c>
      <c r="H82" s="18" t="s">
        <v>245</v>
      </c>
      <c r="I82" s="54">
        <v>0.0416666666666674</v>
      </c>
      <c r="J82" s="19">
        <v>0.05849537037037037</v>
      </c>
      <c r="K82" s="19">
        <f t="shared" si="2"/>
        <v>0.01682870370370297</v>
      </c>
    </row>
    <row r="83" spans="2:11" ht="15">
      <c r="B83" s="20">
        <v>17</v>
      </c>
      <c r="C83" s="26">
        <v>32</v>
      </c>
      <c r="D83" s="27" t="s">
        <v>82</v>
      </c>
      <c r="E83" s="26" t="s">
        <v>8</v>
      </c>
      <c r="F83" s="33">
        <v>19990109</v>
      </c>
      <c r="G83" s="27" t="s">
        <v>12</v>
      </c>
      <c r="H83" s="18" t="s">
        <v>255</v>
      </c>
      <c r="I83" s="54">
        <v>0.0486111111111123</v>
      </c>
      <c r="J83" s="19">
        <v>0.06547453703703704</v>
      </c>
      <c r="K83" s="19">
        <f t="shared" si="2"/>
        <v>0.01686342592592474</v>
      </c>
    </row>
    <row r="84" spans="2:11" ht="15">
      <c r="B84" s="20">
        <v>18</v>
      </c>
      <c r="C84" s="55" t="s">
        <v>307</v>
      </c>
      <c r="D84" s="27" t="s">
        <v>102</v>
      </c>
      <c r="E84" s="26" t="s">
        <v>103</v>
      </c>
      <c r="F84" s="37">
        <v>19980627</v>
      </c>
      <c r="G84" s="27" t="s">
        <v>123</v>
      </c>
      <c r="H84" s="18" t="s">
        <v>239</v>
      </c>
      <c r="I84" s="54">
        <v>0.0375000000000004</v>
      </c>
      <c r="J84" s="19">
        <v>0.05445601851851852</v>
      </c>
      <c r="K84" s="19">
        <f t="shared" si="2"/>
        <v>0.01695601851851812</v>
      </c>
    </row>
    <row r="85" spans="2:11" ht="15">
      <c r="B85" s="20">
        <v>19</v>
      </c>
      <c r="C85" s="26">
        <v>31</v>
      </c>
      <c r="D85" s="27" t="s">
        <v>83</v>
      </c>
      <c r="E85" s="26" t="s">
        <v>8</v>
      </c>
      <c r="F85" s="39">
        <v>19990213</v>
      </c>
      <c r="G85" s="27" t="s">
        <v>47</v>
      </c>
      <c r="H85" s="18" t="s">
        <v>254</v>
      </c>
      <c r="I85" s="54">
        <v>0.0479166666666678</v>
      </c>
      <c r="J85" s="19">
        <v>0.06490740740740741</v>
      </c>
      <c r="K85" s="19">
        <f t="shared" si="2"/>
        <v>0.016990740740739613</v>
      </c>
    </row>
    <row r="86" spans="2:11" ht="15">
      <c r="B86" s="20">
        <v>20</v>
      </c>
      <c r="C86" s="26">
        <v>3</v>
      </c>
      <c r="D86" s="27" t="s">
        <v>85</v>
      </c>
      <c r="E86" s="26" t="s">
        <v>8</v>
      </c>
      <c r="F86" s="33">
        <v>19990101</v>
      </c>
      <c r="G86" s="34" t="s">
        <v>12</v>
      </c>
      <c r="H86" s="18" t="s">
        <v>252</v>
      </c>
      <c r="I86" s="54">
        <v>0.0465277777777788</v>
      </c>
      <c r="J86" s="19">
        <v>0.06362268518518518</v>
      </c>
      <c r="K86" s="19">
        <f t="shared" si="2"/>
        <v>0.017094907407406386</v>
      </c>
    </row>
    <row r="87" spans="2:11" ht="15">
      <c r="B87" s="20">
        <v>21</v>
      </c>
      <c r="C87" s="26">
        <v>26</v>
      </c>
      <c r="D87" s="27" t="s">
        <v>132</v>
      </c>
      <c r="E87" s="26" t="s">
        <v>8</v>
      </c>
      <c r="F87" s="33">
        <v>19991809</v>
      </c>
      <c r="G87" s="27" t="s">
        <v>88</v>
      </c>
      <c r="H87" s="18" t="s">
        <v>250</v>
      </c>
      <c r="I87" s="54">
        <v>0.0451388888888899</v>
      </c>
      <c r="J87" s="19">
        <v>0.06225694444444444</v>
      </c>
      <c r="K87" s="19">
        <f t="shared" si="2"/>
        <v>0.01711805555555454</v>
      </c>
    </row>
    <row r="88" spans="2:11" ht="15">
      <c r="B88" s="20">
        <v>22</v>
      </c>
      <c r="C88" s="55" t="s">
        <v>169</v>
      </c>
      <c r="D88" s="27" t="s">
        <v>105</v>
      </c>
      <c r="E88" s="26" t="s">
        <v>103</v>
      </c>
      <c r="F88" s="33">
        <v>19980207</v>
      </c>
      <c r="G88" s="27" t="s">
        <v>123</v>
      </c>
      <c r="H88" s="18" t="s">
        <v>305</v>
      </c>
      <c r="I88" s="54">
        <v>0.03333333333333333</v>
      </c>
      <c r="J88" s="19">
        <v>0.05069444444444445</v>
      </c>
      <c r="K88" s="19">
        <f t="shared" si="2"/>
        <v>0.01736111111111112</v>
      </c>
    </row>
    <row r="89" spans="2:11" ht="15">
      <c r="B89" s="20">
        <v>23</v>
      </c>
      <c r="C89" s="59">
        <v>97</v>
      </c>
      <c r="D89" s="27" t="s">
        <v>81</v>
      </c>
      <c r="E89" s="26" t="s">
        <v>8</v>
      </c>
      <c r="F89" s="33">
        <v>19980401</v>
      </c>
      <c r="G89" s="27" t="s">
        <v>27</v>
      </c>
      <c r="H89" s="18" t="s">
        <v>256</v>
      </c>
      <c r="I89" s="54">
        <v>0.0493055555555568</v>
      </c>
      <c r="J89" s="19">
        <v>0.06672453703703704</v>
      </c>
      <c r="K89" s="19">
        <f t="shared" si="2"/>
        <v>0.017418981481480238</v>
      </c>
    </row>
    <row r="90" spans="2:11" ht="15">
      <c r="B90" s="20">
        <v>24</v>
      </c>
      <c r="C90" s="26">
        <v>17</v>
      </c>
      <c r="D90" s="27" t="s">
        <v>95</v>
      </c>
      <c r="E90" s="26" t="s">
        <v>8</v>
      </c>
      <c r="F90" s="33">
        <v>19991006</v>
      </c>
      <c r="G90" s="27" t="s">
        <v>27</v>
      </c>
      <c r="H90" s="18" t="s">
        <v>244</v>
      </c>
      <c r="I90" s="54">
        <v>0.0409722222222229</v>
      </c>
      <c r="J90" s="19">
        <v>0.058437499999999996</v>
      </c>
      <c r="K90" s="19">
        <f t="shared" si="2"/>
        <v>0.017465277777777094</v>
      </c>
    </row>
    <row r="91" spans="2:11" ht="15">
      <c r="B91" s="20">
        <v>25</v>
      </c>
      <c r="C91" s="26">
        <v>13</v>
      </c>
      <c r="D91" s="22" t="s">
        <v>87</v>
      </c>
      <c r="E91" s="44" t="s">
        <v>8</v>
      </c>
      <c r="F91" s="38">
        <v>19991109</v>
      </c>
      <c r="G91" s="22" t="s">
        <v>78</v>
      </c>
      <c r="H91" s="18" t="s">
        <v>249</v>
      </c>
      <c r="I91" s="54">
        <v>0.0444444444444454</v>
      </c>
      <c r="J91" s="19">
        <v>0.06194444444444444</v>
      </c>
      <c r="K91" s="19">
        <f t="shared" si="2"/>
        <v>0.017499999999999044</v>
      </c>
    </row>
    <row r="92" spans="2:11" ht="15">
      <c r="B92" s="20">
        <v>26</v>
      </c>
      <c r="C92" s="26">
        <v>35</v>
      </c>
      <c r="D92" s="27" t="s">
        <v>90</v>
      </c>
      <c r="E92" s="26" t="s">
        <v>8</v>
      </c>
      <c r="F92" s="33">
        <v>19980227</v>
      </c>
      <c r="G92" s="27" t="s">
        <v>12</v>
      </c>
      <c r="H92" s="18" t="s">
        <v>241</v>
      </c>
      <c r="I92" s="54">
        <v>0.0388888888888894</v>
      </c>
      <c r="J92" s="19">
        <v>0.056712962962962965</v>
      </c>
      <c r="K92" s="19">
        <f t="shared" si="2"/>
        <v>0.017824074074073562</v>
      </c>
    </row>
    <row r="93" spans="2:11" ht="15">
      <c r="B93" s="20">
        <v>27</v>
      </c>
      <c r="C93" s="26">
        <v>21</v>
      </c>
      <c r="D93" s="27" t="s">
        <v>97</v>
      </c>
      <c r="E93" s="26" t="s">
        <v>26</v>
      </c>
      <c r="F93" s="33">
        <v>19980803</v>
      </c>
      <c r="G93" s="27" t="s">
        <v>27</v>
      </c>
      <c r="H93" s="18" t="s">
        <v>240</v>
      </c>
      <c r="I93" s="54">
        <v>0.0381944444444449</v>
      </c>
      <c r="J93" s="19">
        <v>0.05601851851851852</v>
      </c>
      <c r="K93" s="19">
        <f t="shared" si="2"/>
        <v>0.017824074074073624</v>
      </c>
    </row>
    <row r="94" spans="2:11" ht="15">
      <c r="B94" s="20">
        <v>28</v>
      </c>
      <c r="C94" s="26">
        <v>14</v>
      </c>
      <c r="D94" s="27" t="s">
        <v>93</v>
      </c>
      <c r="E94" s="26" t="s">
        <v>8</v>
      </c>
      <c r="F94" s="33">
        <v>19981010</v>
      </c>
      <c r="G94" s="27" t="s">
        <v>75</v>
      </c>
      <c r="H94" s="18" t="s">
        <v>246</v>
      </c>
      <c r="I94" s="54">
        <v>0.0423611111111119</v>
      </c>
      <c r="J94" s="19">
        <v>0.0605324074074074</v>
      </c>
      <c r="K94" s="19">
        <f t="shared" si="2"/>
        <v>0.018171296296295505</v>
      </c>
    </row>
    <row r="95" spans="2:11" ht="15">
      <c r="B95" s="20">
        <v>29</v>
      </c>
      <c r="C95" s="26">
        <v>50</v>
      </c>
      <c r="D95" s="27" t="s">
        <v>92</v>
      </c>
      <c r="E95" s="26" t="s">
        <v>8</v>
      </c>
      <c r="F95" s="33">
        <v>19990421</v>
      </c>
      <c r="G95" s="27" t="s">
        <v>80</v>
      </c>
      <c r="H95" s="18" t="s">
        <v>247</v>
      </c>
      <c r="I95" s="54">
        <v>0.0430555555555564</v>
      </c>
      <c r="J95" s="19">
        <v>0.061342592592592594</v>
      </c>
      <c r="K95" s="19">
        <f t="shared" si="2"/>
        <v>0.018287037037036193</v>
      </c>
    </row>
    <row r="96" spans="2:11" ht="15">
      <c r="B96" s="20">
        <v>30</v>
      </c>
      <c r="C96" s="55">
        <v>9</v>
      </c>
      <c r="D96" s="27" t="s">
        <v>100</v>
      </c>
      <c r="E96" s="26" t="s">
        <v>8</v>
      </c>
      <c r="F96" s="33">
        <v>19990521</v>
      </c>
      <c r="G96" s="27" t="s">
        <v>50</v>
      </c>
      <c r="H96" s="18" t="s">
        <v>236</v>
      </c>
      <c r="I96" s="54">
        <v>0.0354166666666669</v>
      </c>
      <c r="J96" s="19">
        <v>0.05403935185185185</v>
      </c>
      <c r="K96" s="19">
        <f t="shared" si="2"/>
        <v>0.01862268518518495</v>
      </c>
    </row>
    <row r="97" spans="2:11" ht="15">
      <c r="B97" s="20">
        <v>31</v>
      </c>
      <c r="C97" s="26">
        <v>19</v>
      </c>
      <c r="D97" s="27" t="s">
        <v>96</v>
      </c>
      <c r="E97" s="26" t="s">
        <v>8</v>
      </c>
      <c r="F97" s="33">
        <v>19980625</v>
      </c>
      <c r="G97" s="27" t="s">
        <v>27</v>
      </c>
      <c r="H97" s="18" t="s">
        <v>242</v>
      </c>
      <c r="I97" s="54">
        <v>0.0395833333333339</v>
      </c>
      <c r="J97" s="19">
        <v>0.05833333333333333</v>
      </c>
      <c r="K97" s="19">
        <f t="shared" si="2"/>
        <v>0.018749999999999427</v>
      </c>
    </row>
    <row r="98" spans="2:11" ht="15">
      <c r="B98" s="20">
        <v>32</v>
      </c>
      <c r="C98" s="26">
        <v>11</v>
      </c>
      <c r="D98" s="27" t="s">
        <v>154</v>
      </c>
      <c r="E98" s="26" t="s">
        <v>8</v>
      </c>
      <c r="F98" s="33">
        <v>19980608</v>
      </c>
      <c r="G98" s="27" t="s">
        <v>86</v>
      </c>
      <c r="H98" s="18" t="s">
        <v>251</v>
      </c>
      <c r="I98" s="54">
        <v>0.0458333333333343</v>
      </c>
      <c r="J98" s="19">
        <v>0.06496527777777777</v>
      </c>
      <c r="K98" s="19">
        <f t="shared" si="2"/>
        <v>0.019131944444443473</v>
      </c>
    </row>
    <row r="99" spans="2:11" ht="15">
      <c r="B99" s="20">
        <v>33</v>
      </c>
      <c r="C99" s="15">
        <v>4</v>
      </c>
      <c r="D99" s="22" t="s">
        <v>303</v>
      </c>
      <c r="E99" s="15" t="s">
        <v>8</v>
      </c>
      <c r="F99" s="22">
        <v>19990317</v>
      </c>
      <c r="G99" s="22" t="s">
        <v>296</v>
      </c>
      <c r="H99" s="18" t="s">
        <v>300</v>
      </c>
      <c r="I99" s="54">
        <v>0.0743055555555556</v>
      </c>
      <c r="J99" s="19">
        <v>0.09354166666666668</v>
      </c>
      <c r="K99" s="19">
        <f t="shared" si="2"/>
        <v>0.01923611111111108</v>
      </c>
    </row>
    <row r="100" spans="2:11" ht="15">
      <c r="B100" s="20">
        <v>34</v>
      </c>
      <c r="C100" s="26">
        <v>28</v>
      </c>
      <c r="D100" s="27" t="s">
        <v>89</v>
      </c>
      <c r="E100" s="26" t="s">
        <v>8</v>
      </c>
      <c r="F100" s="33">
        <v>19981130</v>
      </c>
      <c r="G100" s="27" t="s">
        <v>88</v>
      </c>
      <c r="H100" s="18" t="s">
        <v>248</v>
      </c>
      <c r="I100" s="54">
        <v>0.0437500000000009</v>
      </c>
      <c r="J100" s="19">
        <v>0.06318287037037036</v>
      </c>
      <c r="K100" s="19">
        <f t="shared" si="2"/>
        <v>0.019432870370369462</v>
      </c>
    </row>
    <row r="101" spans="2:11" ht="15">
      <c r="B101" s="20">
        <v>35</v>
      </c>
      <c r="C101" s="26">
        <v>6</v>
      </c>
      <c r="D101" s="27" t="s">
        <v>177</v>
      </c>
      <c r="E101" s="26" t="s">
        <v>8</v>
      </c>
      <c r="F101" s="33">
        <v>19991220</v>
      </c>
      <c r="G101" s="27" t="s">
        <v>86</v>
      </c>
      <c r="H101" s="18" t="s">
        <v>243</v>
      </c>
      <c r="I101" s="54">
        <v>0.0402777777777784</v>
      </c>
      <c r="J101" s="19">
        <v>0.0605324074074074</v>
      </c>
      <c r="K101" s="19">
        <f t="shared" si="2"/>
        <v>0.020254629629629005</v>
      </c>
    </row>
    <row r="102" spans="2:9" ht="15">
      <c r="B102" s="20"/>
      <c r="C102" s="44"/>
      <c r="D102" s="22"/>
      <c r="E102" s="44"/>
      <c r="F102" s="22"/>
      <c r="G102" s="22"/>
      <c r="H102" s="18"/>
      <c r="I102" s="54"/>
    </row>
    <row r="103" spans="2:9" ht="15">
      <c r="B103" s="20"/>
      <c r="C103" s="44"/>
      <c r="D103" s="22"/>
      <c r="E103" s="44"/>
      <c r="F103" s="22"/>
      <c r="G103" s="22"/>
      <c r="H103" s="18"/>
      <c r="I103" s="54"/>
    </row>
    <row r="104" spans="1:9" ht="15">
      <c r="A104" t="s">
        <v>106</v>
      </c>
      <c r="B104" s="43"/>
      <c r="C104" s="44"/>
      <c r="D104" s="29"/>
      <c r="E104" s="44"/>
      <c r="F104" s="22"/>
      <c r="G104" s="22"/>
      <c r="H104" s="18"/>
      <c r="I104" s="54"/>
    </row>
    <row r="105" spans="2:13" ht="15">
      <c r="B105" s="20">
        <v>1</v>
      </c>
      <c r="C105" s="44" t="s">
        <v>157</v>
      </c>
      <c r="D105" s="22" t="s">
        <v>117</v>
      </c>
      <c r="E105" s="44" t="s">
        <v>8</v>
      </c>
      <c r="F105" s="22">
        <v>19970420</v>
      </c>
      <c r="G105" s="22" t="s">
        <v>118</v>
      </c>
      <c r="H105" s="18" t="s">
        <v>281</v>
      </c>
      <c r="I105" s="54">
        <v>0.0680555555555555</v>
      </c>
      <c r="J105" s="19">
        <v>0.08175925925925925</v>
      </c>
      <c r="K105" s="19">
        <f aca="true" t="shared" si="3" ref="K105:K124">J105-I105</f>
        <v>0.01370370370370376</v>
      </c>
      <c r="L105">
        <f>(60*15)/20</f>
        <v>45</v>
      </c>
      <c r="M105" t="s">
        <v>313</v>
      </c>
    </row>
    <row r="106" spans="2:11" ht="15">
      <c r="B106" s="20">
        <v>2</v>
      </c>
      <c r="C106" s="44" t="s">
        <v>136</v>
      </c>
      <c r="D106" s="22" t="s">
        <v>108</v>
      </c>
      <c r="E106" s="44" t="s">
        <v>8</v>
      </c>
      <c r="F106" s="22">
        <v>19960203</v>
      </c>
      <c r="G106" s="22" t="s">
        <v>47</v>
      </c>
      <c r="H106" s="18" t="s">
        <v>274</v>
      </c>
      <c r="I106" s="54">
        <v>0.0631944444444444</v>
      </c>
      <c r="J106" s="19">
        <v>0.07726851851851851</v>
      </c>
      <c r="K106" s="19">
        <f t="shared" si="3"/>
        <v>0.014074074074074114</v>
      </c>
    </row>
    <row r="107" spans="2:11" ht="15">
      <c r="B107" s="20">
        <v>3</v>
      </c>
      <c r="C107" s="44" t="s">
        <v>160</v>
      </c>
      <c r="D107" s="22" t="s">
        <v>101</v>
      </c>
      <c r="E107" s="44" t="s">
        <v>8</v>
      </c>
      <c r="F107" s="22">
        <v>19971123</v>
      </c>
      <c r="G107" s="22" t="s">
        <v>12</v>
      </c>
      <c r="H107" s="18" t="s">
        <v>278</v>
      </c>
      <c r="I107" s="54">
        <v>0.0659722222222222</v>
      </c>
      <c r="J107" s="19">
        <v>0.0803125</v>
      </c>
      <c r="K107" s="19">
        <f t="shared" si="3"/>
        <v>0.014340277777777799</v>
      </c>
    </row>
    <row r="108" spans="2:11" ht="15">
      <c r="B108" s="20">
        <v>4</v>
      </c>
      <c r="C108" s="55" t="s">
        <v>172</v>
      </c>
      <c r="D108" s="22" t="s">
        <v>115</v>
      </c>
      <c r="E108" s="44" t="s">
        <v>8</v>
      </c>
      <c r="F108" s="22">
        <v>19960408</v>
      </c>
      <c r="G108" s="22" t="s">
        <v>116</v>
      </c>
      <c r="H108" s="18" t="s">
        <v>275</v>
      </c>
      <c r="I108" s="54">
        <v>0.0638888888888889</v>
      </c>
      <c r="J108" s="19">
        <v>0.0782638888888889</v>
      </c>
      <c r="K108" s="19">
        <f t="shared" si="3"/>
        <v>0.014374999999999999</v>
      </c>
    </row>
    <row r="109" spans="2:11" ht="15">
      <c r="B109" s="20">
        <v>5</v>
      </c>
      <c r="C109" s="44" t="s">
        <v>135</v>
      </c>
      <c r="D109" s="22" t="s">
        <v>107</v>
      </c>
      <c r="E109" s="44" t="s">
        <v>8</v>
      </c>
      <c r="F109" s="22">
        <v>19970630</v>
      </c>
      <c r="G109" s="22" t="s">
        <v>47</v>
      </c>
      <c r="H109" s="18" t="s">
        <v>269</v>
      </c>
      <c r="I109" s="54">
        <v>0.059722222222222225</v>
      </c>
      <c r="J109" s="19">
        <v>0.0741087962962963</v>
      </c>
      <c r="K109" s="19">
        <f t="shared" si="3"/>
        <v>0.014386574074074072</v>
      </c>
    </row>
    <row r="110" spans="2:11" ht="15">
      <c r="B110" s="20">
        <v>6</v>
      </c>
      <c r="C110" s="28" t="s">
        <v>146</v>
      </c>
      <c r="D110" s="22" t="s">
        <v>131</v>
      </c>
      <c r="E110" s="44" t="s">
        <v>8</v>
      </c>
      <c r="F110" s="22">
        <v>19961019</v>
      </c>
      <c r="G110" s="22" t="s">
        <v>47</v>
      </c>
      <c r="H110" s="18" t="s">
        <v>272</v>
      </c>
      <c r="I110" s="54">
        <v>0.0618055555555556</v>
      </c>
      <c r="J110" s="19">
        <v>0.07621527777777777</v>
      </c>
      <c r="K110" s="19">
        <f t="shared" si="3"/>
        <v>0.014409722222222171</v>
      </c>
    </row>
    <row r="111" spans="2:11" ht="15">
      <c r="B111" s="20">
        <v>7</v>
      </c>
      <c r="C111" s="44" t="s">
        <v>151</v>
      </c>
      <c r="D111" s="22" t="s">
        <v>121</v>
      </c>
      <c r="E111" s="44" t="s">
        <v>8</v>
      </c>
      <c r="F111" s="22">
        <v>19960108</v>
      </c>
      <c r="G111" s="22" t="s">
        <v>120</v>
      </c>
      <c r="H111" s="18" t="s">
        <v>271</v>
      </c>
      <c r="I111" s="54">
        <v>0.0611111111111111</v>
      </c>
      <c r="J111" s="19">
        <v>0.07553240740740741</v>
      </c>
      <c r="K111" s="19">
        <f t="shared" si="3"/>
        <v>0.014421296296296307</v>
      </c>
    </row>
    <row r="112" spans="2:11" ht="15">
      <c r="B112" s="20">
        <v>8</v>
      </c>
      <c r="C112" s="44" t="s">
        <v>155</v>
      </c>
      <c r="D112" s="22" t="s">
        <v>113</v>
      </c>
      <c r="E112" s="44" t="s">
        <v>8</v>
      </c>
      <c r="F112" s="22">
        <v>19960825</v>
      </c>
      <c r="G112" s="22" t="s">
        <v>114</v>
      </c>
      <c r="H112" s="18" t="s">
        <v>285</v>
      </c>
      <c r="I112" s="54">
        <v>0.0708333333333333</v>
      </c>
      <c r="J112" s="19">
        <v>0.08530092592592592</v>
      </c>
      <c r="K112" s="19">
        <f t="shared" si="3"/>
        <v>0.014467592592592615</v>
      </c>
    </row>
    <row r="113" spans="2:11" ht="15">
      <c r="B113" s="20">
        <v>9</v>
      </c>
      <c r="C113" s="15" t="s">
        <v>299</v>
      </c>
      <c r="D113" s="22" t="s">
        <v>298</v>
      </c>
      <c r="E113" s="15" t="s">
        <v>8</v>
      </c>
      <c r="F113" s="22">
        <v>19960116</v>
      </c>
      <c r="G113" s="22" t="s">
        <v>296</v>
      </c>
      <c r="H113" s="18" t="s">
        <v>302</v>
      </c>
      <c r="I113" s="54">
        <v>0.0756944444444444</v>
      </c>
      <c r="J113" s="19">
        <v>0.09033564814814815</v>
      </c>
      <c r="K113" s="19">
        <f t="shared" si="3"/>
        <v>0.014641203703703753</v>
      </c>
    </row>
    <row r="114" spans="2:11" ht="15">
      <c r="B114" s="20">
        <v>10</v>
      </c>
      <c r="C114" s="44" t="s">
        <v>150</v>
      </c>
      <c r="D114" s="22" t="s">
        <v>119</v>
      </c>
      <c r="E114" s="44" t="s">
        <v>8</v>
      </c>
      <c r="F114" s="22">
        <v>19970202</v>
      </c>
      <c r="G114" s="22" t="s">
        <v>120</v>
      </c>
      <c r="H114" s="18" t="s">
        <v>283</v>
      </c>
      <c r="I114" s="54">
        <v>0.0694444444444444</v>
      </c>
      <c r="J114" s="19">
        <v>0.0842824074074074</v>
      </c>
      <c r="K114" s="19">
        <f t="shared" si="3"/>
        <v>0.014837962962962997</v>
      </c>
    </row>
    <row r="115" spans="2:11" ht="15">
      <c r="B115" s="20">
        <v>11</v>
      </c>
      <c r="C115" s="44" t="s">
        <v>167</v>
      </c>
      <c r="D115" s="22" t="s">
        <v>126</v>
      </c>
      <c r="E115" s="44" t="s">
        <v>103</v>
      </c>
      <c r="F115" s="22">
        <v>19961215</v>
      </c>
      <c r="G115" s="22" t="s">
        <v>123</v>
      </c>
      <c r="H115" s="18" t="s">
        <v>270</v>
      </c>
      <c r="I115" s="54">
        <v>0.06041666666666667</v>
      </c>
      <c r="J115" s="19">
        <v>0.07528935185185186</v>
      </c>
      <c r="K115" s="19">
        <f t="shared" si="3"/>
        <v>0.01487268518518519</v>
      </c>
    </row>
    <row r="116" spans="2:11" ht="15">
      <c r="B116" s="20">
        <v>12</v>
      </c>
      <c r="C116" s="44" t="s">
        <v>140</v>
      </c>
      <c r="D116" s="22" t="s">
        <v>110</v>
      </c>
      <c r="E116" s="44" t="s">
        <v>8</v>
      </c>
      <c r="F116" s="22">
        <v>19970810</v>
      </c>
      <c r="G116" s="22" t="s">
        <v>47</v>
      </c>
      <c r="H116" s="18" t="s">
        <v>280</v>
      </c>
      <c r="I116" s="54">
        <v>0.0673611111111111</v>
      </c>
      <c r="J116" s="19">
        <v>0.08229166666666667</v>
      </c>
      <c r="K116" s="19">
        <f t="shared" si="3"/>
        <v>0.014930555555555572</v>
      </c>
    </row>
    <row r="117" spans="2:11" ht="15">
      <c r="B117" s="20">
        <v>13</v>
      </c>
      <c r="C117" s="44" t="s">
        <v>138</v>
      </c>
      <c r="D117" s="22" t="s">
        <v>109</v>
      </c>
      <c r="E117" s="44" t="s">
        <v>8</v>
      </c>
      <c r="F117" s="22">
        <v>19970126</v>
      </c>
      <c r="G117" s="22" t="s">
        <v>47</v>
      </c>
      <c r="H117" s="18" t="s">
        <v>277</v>
      </c>
      <c r="I117" s="54">
        <v>0.0652777777777778</v>
      </c>
      <c r="J117" s="19">
        <v>0.08034722222222222</v>
      </c>
      <c r="K117" s="19">
        <f t="shared" si="3"/>
        <v>0.015069444444444427</v>
      </c>
    </row>
    <row r="118" spans="2:11" ht="15">
      <c r="B118" s="20">
        <v>14</v>
      </c>
      <c r="C118" s="28" t="s">
        <v>145</v>
      </c>
      <c r="D118" s="22" t="s">
        <v>111</v>
      </c>
      <c r="E118" s="44" t="s">
        <v>8</v>
      </c>
      <c r="F118" s="22">
        <v>19970118</v>
      </c>
      <c r="G118" s="22" t="s">
        <v>47</v>
      </c>
      <c r="H118" s="18" t="s">
        <v>282</v>
      </c>
      <c r="I118" s="54">
        <v>0.06875</v>
      </c>
      <c r="J118" s="19">
        <v>0.08383101851851853</v>
      </c>
      <c r="K118" s="19">
        <f t="shared" si="3"/>
        <v>0.015081018518518521</v>
      </c>
    </row>
    <row r="119" spans="2:11" ht="15">
      <c r="B119" s="20">
        <v>15</v>
      </c>
      <c r="C119" s="55" t="s">
        <v>171</v>
      </c>
      <c r="D119" s="22" t="s">
        <v>122</v>
      </c>
      <c r="E119" s="44" t="s">
        <v>103</v>
      </c>
      <c r="F119" s="22">
        <v>19970110</v>
      </c>
      <c r="G119" s="22" t="s">
        <v>123</v>
      </c>
      <c r="H119" s="18" t="s">
        <v>279</v>
      </c>
      <c r="I119" s="54">
        <v>0.0666666666666667</v>
      </c>
      <c r="J119" s="19">
        <v>0.08185185185185186</v>
      </c>
      <c r="K119" s="19">
        <f t="shared" si="3"/>
        <v>0.015185185185185163</v>
      </c>
    </row>
    <row r="120" spans="2:11" ht="15">
      <c r="B120" s="20">
        <v>16</v>
      </c>
      <c r="C120" s="44" t="s">
        <v>149</v>
      </c>
      <c r="D120" s="22" t="s">
        <v>147</v>
      </c>
      <c r="E120" s="44" t="s">
        <v>8</v>
      </c>
      <c r="F120" s="22">
        <v>19960919</v>
      </c>
      <c r="G120" s="22" t="s">
        <v>148</v>
      </c>
      <c r="H120" s="18" t="s">
        <v>287</v>
      </c>
      <c r="I120" s="54">
        <v>0.0722222222222222</v>
      </c>
      <c r="J120" s="19">
        <v>0.08743055555555555</v>
      </c>
      <c r="K120" s="19">
        <f t="shared" si="3"/>
        <v>0.015208333333333351</v>
      </c>
    </row>
    <row r="121" spans="2:11" ht="15">
      <c r="B121" s="20">
        <v>17</v>
      </c>
      <c r="C121" s="44" t="s">
        <v>139</v>
      </c>
      <c r="D121" s="22" t="s">
        <v>112</v>
      </c>
      <c r="E121" s="44" t="s">
        <v>8</v>
      </c>
      <c r="F121" s="22">
        <v>19970806</v>
      </c>
      <c r="G121" s="22" t="s">
        <v>47</v>
      </c>
      <c r="H121" s="18" t="s">
        <v>286</v>
      </c>
      <c r="I121" s="54">
        <v>0.0715277777777777</v>
      </c>
      <c r="J121" s="19">
        <v>0.08675925925925926</v>
      </c>
      <c r="K121" s="19">
        <f t="shared" si="3"/>
        <v>0.015231481481481554</v>
      </c>
    </row>
    <row r="122" spans="2:11" ht="15">
      <c r="B122" s="20">
        <v>18</v>
      </c>
      <c r="C122" s="44" t="s">
        <v>168</v>
      </c>
      <c r="D122" s="22" t="s">
        <v>124</v>
      </c>
      <c r="E122" s="44" t="s">
        <v>103</v>
      </c>
      <c r="F122" s="22">
        <v>19970709</v>
      </c>
      <c r="G122" s="22" t="s">
        <v>123</v>
      </c>
      <c r="H122" s="18" t="s">
        <v>276</v>
      </c>
      <c r="I122" s="54">
        <v>0.0645833333333333</v>
      </c>
      <c r="J122" s="19">
        <v>0.07984953703703704</v>
      </c>
      <c r="K122" s="19">
        <f t="shared" si="3"/>
        <v>0.01526620370370374</v>
      </c>
    </row>
    <row r="123" spans="2:11" ht="15">
      <c r="B123" s="20">
        <v>19</v>
      </c>
      <c r="C123" s="44" t="s">
        <v>137</v>
      </c>
      <c r="D123" s="22" t="s">
        <v>134</v>
      </c>
      <c r="E123" s="44" t="s">
        <v>8</v>
      </c>
      <c r="F123" s="22">
        <v>19970727</v>
      </c>
      <c r="G123" s="22" t="s">
        <v>47</v>
      </c>
      <c r="H123" s="18" t="s">
        <v>284</v>
      </c>
      <c r="I123" s="54">
        <v>0.0701388888888888</v>
      </c>
      <c r="J123" s="19">
        <v>0.08584490740740741</v>
      </c>
      <c r="K123" s="19">
        <f t="shared" si="3"/>
        <v>0.015706018518518605</v>
      </c>
    </row>
    <row r="124" spans="2:11" ht="15">
      <c r="B124" s="20">
        <v>20</v>
      </c>
      <c r="C124" s="44" t="s">
        <v>170</v>
      </c>
      <c r="D124" s="22" t="s">
        <v>125</v>
      </c>
      <c r="E124" s="44" t="s">
        <v>103</v>
      </c>
      <c r="F124" s="22">
        <v>19970203</v>
      </c>
      <c r="G124" s="22" t="s">
        <v>123</v>
      </c>
      <c r="H124" s="18" t="s">
        <v>273</v>
      </c>
      <c r="I124" s="54">
        <v>0.0625</v>
      </c>
      <c r="J124" s="19">
        <v>0.07920138888888889</v>
      </c>
      <c r="K124" s="19">
        <f t="shared" si="3"/>
        <v>0.01670138888888889</v>
      </c>
    </row>
    <row r="125" spans="2:9" ht="15">
      <c r="B125" s="20"/>
      <c r="C125" s="44"/>
      <c r="D125" s="22"/>
      <c r="E125" s="44"/>
      <c r="F125" s="22"/>
      <c r="G125" s="22"/>
      <c r="H125" s="18"/>
      <c r="I125" s="54"/>
    </row>
    <row r="126" spans="1:9" ht="15">
      <c r="A126" t="s">
        <v>127</v>
      </c>
      <c r="B126" s="43"/>
      <c r="C126" s="44"/>
      <c r="D126" s="29"/>
      <c r="E126" s="44"/>
      <c r="F126" s="22"/>
      <c r="G126" s="22"/>
      <c r="H126" s="18"/>
      <c r="I126" s="54"/>
    </row>
    <row r="127" spans="2:13" ht="15">
      <c r="B127" s="20">
        <v>1</v>
      </c>
      <c r="C127" s="28" t="s">
        <v>141</v>
      </c>
      <c r="D127" s="22" t="s">
        <v>133</v>
      </c>
      <c r="E127" s="44" t="s">
        <v>8</v>
      </c>
      <c r="F127" s="22">
        <v>19950917</v>
      </c>
      <c r="G127" s="22" t="s">
        <v>47</v>
      </c>
      <c r="H127" s="18" t="s">
        <v>288</v>
      </c>
      <c r="I127" s="54">
        <v>0.07291666666666667</v>
      </c>
      <c r="J127" s="19">
        <v>0.08820601851851852</v>
      </c>
      <c r="K127" s="19">
        <f>J127-I127</f>
        <v>0.015289351851851846</v>
      </c>
      <c r="L127" s="62">
        <f>(60*15)/22</f>
        <v>40.90909090909091</v>
      </c>
      <c r="M127" t="s">
        <v>313</v>
      </c>
    </row>
    <row r="128" spans="2:11" ht="15">
      <c r="B128" s="20">
        <v>2</v>
      </c>
      <c r="C128" s="15" t="s">
        <v>294</v>
      </c>
      <c r="D128" s="22" t="s">
        <v>292</v>
      </c>
      <c r="E128" s="15" t="s">
        <v>8</v>
      </c>
      <c r="F128" s="22">
        <v>19430829</v>
      </c>
      <c r="G128" s="22" t="s">
        <v>293</v>
      </c>
      <c r="H128" s="18" t="s">
        <v>295</v>
      </c>
      <c r="I128" s="54">
        <v>0.07361111111111111</v>
      </c>
      <c r="J128" s="19">
        <v>0.0899537037037037</v>
      </c>
      <c r="K128" s="19">
        <f>J128-I128</f>
        <v>0.01634259259259259</v>
      </c>
    </row>
    <row r="131" spans="3:4" ht="15">
      <c r="C131" s="107" t="s">
        <v>311</v>
      </c>
      <c r="D131" s="107"/>
    </row>
  </sheetData>
  <sheetProtection/>
  <mergeCells count="8">
    <mergeCell ref="C131:D131"/>
    <mergeCell ref="E10:F10"/>
    <mergeCell ref="D2:G2"/>
    <mergeCell ref="D3:G3"/>
    <mergeCell ref="D4:G4"/>
    <mergeCell ref="D5:G5"/>
    <mergeCell ref="D6:G6"/>
    <mergeCell ref="G8:L8"/>
  </mergeCells>
  <printOptions/>
  <pageMargins left="0.7" right="0.7" top="0.75" bottom="0.75" header="0.3" footer="0.3"/>
  <pageSetup horizontalDpi="600" verticalDpi="600" orientation="portrait" paperSize="9" scale="72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20">
      <selection activeCell="C68" sqref="C68"/>
    </sheetView>
  </sheetViews>
  <sheetFormatPr defaultColWidth="9.140625" defaultRowHeight="15"/>
  <cols>
    <col min="1" max="1" width="9.140625" style="79" customWidth="1"/>
    <col min="2" max="2" width="9.140625" style="15" customWidth="1"/>
    <col min="3" max="3" width="23.28125" style="0" bestFit="1" customWidth="1"/>
    <col min="4" max="4" width="6.7109375" style="63" customWidth="1"/>
    <col min="5" max="5" width="10.7109375" style="15" customWidth="1"/>
    <col min="6" max="6" width="19.140625" style="0" customWidth="1"/>
    <col min="7" max="7" width="9.140625" style="0" customWidth="1"/>
    <col min="8" max="8" width="13.421875" style="0" customWidth="1"/>
    <col min="9" max="9" width="2.8515625" style="0" customWidth="1"/>
    <col min="10" max="10" width="13.140625" style="0" bestFit="1" customWidth="1"/>
    <col min="11" max="11" width="0" style="0" hidden="1" customWidth="1"/>
  </cols>
  <sheetData>
    <row r="2" spans="1:9" ht="16.5">
      <c r="A2" s="15"/>
      <c r="B2" s="2"/>
      <c r="C2" s="104" t="s">
        <v>0</v>
      </c>
      <c r="D2" s="104"/>
      <c r="E2" s="104"/>
      <c r="F2" s="104"/>
      <c r="G2" s="17"/>
      <c r="H2" s="15"/>
      <c r="I2" s="82"/>
    </row>
    <row r="3" spans="1:9" ht="16.5">
      <c r="A3" s="15"/>
      <c r="B3" s="2"/>
      <c r="C3" s="105" t="s">
        <v>1</v>
      </c>
      <c r="D3" s="105"/>
      <c r="E3" s="105"/>
      <c r="F3" s="105"/>
      <c r="G3" s="17"/>
      <c r="H3" s="15"/>
      <c r="I3" s="82"/>
    </row>
    <row r="4" spans="1:9" ht="16.5">
      <c r="A4" s="15"/>
      <c r="B4" s="2"/>
      <c r="C4" s="105" t="s">
        <v>2</v>
      </c>
      <c r="D4" s="105"/>
      <c r="E4" s="105"/>
      <c r="F4" s="105"/>
      <c r="G4" s="17"/>
      <c r="H4" s="15"/>
      <c r="I4" s="82"/>
    </row>
    <row r="5" spans="1:9" ht="16.5">
      <c r="A5" s="15"/>
      <c r="B5" s="2"/>
      <c r="C5" s="105" t="s">
        <v>3</v>
      </c>
      <c r="D5" s="105"/>
      <c r="E5" s="105"/>
      <c r="F5" s="105"/>
      <c r="G5" s="17"/>
      <c r="H5" s="15"/>
      <c r="I5" s="82"/>
    </row>
    <row r="6" spans="1:9" ht="15">
      <c r="A6" s="15"/>
      <c r="B6" s="8"/>
      <c r="D6"/>
      <c r="E6"/>
      <c r="G6" s="17"/>
      <c r="H6" s="15"/>
      <c r="I6" s="82"/>
    </row>
    <row r="7" spans="1:9" ht="15">
      <c r="A7" s="15"/>
      <c r="B7" s="78"/>
      <c r="C7" s="104" t="s">
        <v>336</v>
      </c>
      <c r="D7" s="104"/>
      <c r="E7" s="104"/>
      <c r="F7" s="104"/>
      <c r="G7" s="18"/>
      <c r="H7" s="15"/>
      <c r="I7" s="82"/>
    </row>
    <row r="8" spans="5:6" ht="15">
      <c r="E8" s="79" t="s">
        <v>337</v>
      </c>
      <c r="F8" s="79" t="s">
        <v>338</v>
      </c>
    </row>
    <row r="9" spans="3:11" ht="15">
      <c r="C9" s="83"/>
      <c r="F9" s="84"/>
      <c r="H9" s="85" t="s">
        <v>339</v>
      </c>
      <c r="I9" s="85"/>
      <c r="J9" s="86">
        <f>60*22/36</f>
        <v>36.666666666666664</v>
      </c>
      <c r="K9" s="63" t="s">
        <v>339</v>
      </c>
    </row>
    <row r="10" spans="2:11" ht="15">
      <c r="B10" s="79"/>
      <c r="C10" s="83"/>
      <c r="F10" s="84"/>
      <c r="K10" s="63"/>
    </row>
    <row r="11" spans="1:11" s="83" customFormat="1" ht="15">
      <c r="A11" s="79" t="s">
        <v>340</v>
      </c>
      <c r="B11" s="79" t="s">
        <v>341</v>
      </c>
      <c r="C11" s="83" t="s">
        <v>342</v>
      </c>
      <c r="D11" s="107" t="s">
        <v>40</v>
      </c>
      <c r="E11" s="107"/>
      <c r="F11" s="83" t="s">
        <v>41</v>
      </c>
      <c r="H11" s="87" t="s">
        <v>343</v>
      </c>
      <c r="I11" s="88"/>
      <c r="J11" s="79" t="s">
        <v>344</v>
      </c>
      <c r="K11" s="83" t="s">
        <v>345</v>
      </c>
    </row>
    <row r="12" spans="1:13" ht="15">
      <c r="A12" s="79">
        <v>1</v>
      </c>
      <c r="B12" s="15">
        <v>19</v>
      </c>
      <c r="C12" t="s">
        <v>11</v>
      </c>
      <c r="D12" s="63" t="s">
        <v>8</v>
      </c>
      <c r="E12" s="15">
        <v>20000503</v>
      </c>
      <c r="F12" t="s">
        <v>12</v>
      </c>
      <c r="H12" s="89">
        <v>0.024924652777777778</v>
      </c>
      <c r="I12" s="89"/>
      <c r="J12" s="90">
        <f>H12-K12</f>
        <v>0</v>
      </c>
      <c r="K12" s="89">
        <v>0.024924652777777778</v>
      </c>
      <c r="L12" s="91"/>
      <c r="M12" s="92"/>
    </row>
    <row r="13" spans="1:12" ht="15">
      <c r="A13" s="79">
        <v>2</v>
      </c>
      <c r="B13" s="15">
        <v>12</v>
      </c>
      <c r="C13" t="s">
        <v>10</v>
      </c>
      <c r="D13" s="63" t="s">
        <v>8</v>
      </c>
      <c r="E13" s="15">
        <v>20000131</v>
      </c>
      <c r="F13" t="s">
        <v>52</v>
      </c>
      <c r="H13" s="89">
        <v>0.024935069444444444</v>
      </c>
      <c r="I13" s="89"/>
      <c r="J13" s="90">
        <f aca="true" t="shared" si="0" ref="J13:J28">H13-K13</f>
        <v>1.041666666666552E-05</v>
      </c>
      <c r="K13" s="89">
        <v>0.024924652777777778</v>
      </c>
      <c r="L13" s="91"/>
    </row>
    <row r="14" spans="1:12" ht="15">
      <c r="A14" s="79">
        <v>3</v>
      </c>
      <c r="B14" s="15">
        <v>6</v>
      </c>
      <c r="C14" t="s">
        <v>7</v>
      </c>
      <c r="D14" s="63" t="s">
        <v>8</v>
      </c>
      <c r="E14" s="15">
        <v>20000322</v>
      </c>
      <c r="F14" t="s">
        <v>9</v>
      </c>
      <c r="H14" s="89">
        <v>0.024935069444444444</v>
      </c>
      <c r="I14" s="89"/>
      <c r="J14" s="90">
        <f t="shared" si="0"/>
        <v>1.041666666666552E-05</v>
      </c>
      <c r="K14" s="89">
        <v>0.024924652777777778</v>
      </c>
      <c r="L14" s="91"/>
    </row>
    <row r="15" spans="1:12" ht="15">
      <c r="A15" s="79">
        <v>4</v>
      </c>
      <c r="B15" s="15">
        <v>36</v>
      </c>
      <c r="C15" t="s">
        <v>20</v>
      </c>
      <c r="D15" s="63" t="s">
        <v>8</v>
      </c>
      <c r="E15" s="15">
        <v>20000901</v>
      </c>
      <c r="F15" t="s">
        <v>21</v>
      </c>
      <c r="H15" s="89">
        <v>0.02496446759259259</v>
      </c>
      <c r="I15" s="89"/>
      <c r="J15" s="90">
        <f t="shared" si="0"/>
        <v>3.981481481481197E-05</v>
      </c>
      <c r="K15" s="89">
        <v>0.024924652777777778</v>
      </c>
      <c r="L15" s="91"/>
    </row>
    <row r="16" spans="1:12" ht="15">
      <c r="A16" s="79">
        <v>5</v>
      </c>
      <c r="B16" s="15">
        <v>9</v>
      </c>
      <c r="C16" t="s">
        <v>18</v>
      </c>
      <c r="D16" s="63" t="s">
        <v>8</v>
      </c>
      <c r="E16" s="15">
        <v>20020324</v>
      </c>
      <c r="F16" t="s">
        <v>346</v>
      </c>
      <c r="H16" s="89">
        <v>0.024981365740740738</v>
      </c>
      <c r="I16" s="89"/>
      <c r="J16" s="90">
        <f t="shared" si="0"/>
        <v>5.67129629629598E-05</v>
      </c>
      <c r="K16" s="89">
        <v>0.024924652777777778</v>
      </c>
      <c r="L16" s="91"/>
    </row>
    <row r="17" spans="1:12" ht="15">
      <c r="A17" s="79">
        <v>6</v>
      </c>
      <c r="B17" s="15">
        <v>22</v>
      </c>
      <c r="C17" t="s">
        <v>23</v>
      </c>
      <c r="D17" s="63" t="s">
        <v>8</v>
      </c>
      <c r="E17" s="15">
        <v>20010617</v>
      </c>
      <c r="F17" t="s">
        <v>22</v>
      </c>
      <c r="H17" s="89">
        <v>0.02499074074074074</v>
      </c>
      <c r="I17" s="89"/>
      <c r="J17" s="90">
        <f t="shared" si="0"/>
        <v>6.608796296296224E-05</v>
      </c>
      <c r="K17" s="89">
        <v>0.024924652777777778</v>
      </c>
      <c r="L17" s="91"/>
    </row>
    <row r="18" spans="1:12" ht="15">
      <c r="A18" s="79">
        <v>7</v>
      </c>
      <c r="B18" s="15">
        <v>21</v>
      </c>
      <c r="C18" t="s">
        <v>184</v>
      </c>
      <c r="D18" s="63" t="s">
        <v>8</v>
      </c>
      <c r="E18" s="15">
        <v>20020201</v>
      </c>
      <c r="F18" t="s">
        <v>183</v>
      </c>
      <c r="H18" s="89">
        <v>0.024999999999999998</v>
      </c>
      <c r="I18" s="89"/>
      <c r="J18" s="90">
        <f t="shared" si="0"/>
        <v>7.53472222222197E-05</v>
      </c>
      <c r="K18" s="89">
        <v>0.024924652777777778</v>
      </c>
      <c r="L18" s="91"/>
    </row>
    <row r="19" spans="1:12" ht="15">
      <c r="A19" s="79">
        <v>8</v>
      </c>
      <c r="B19" s="15">
        <v>28</v>
      </c>
      <c r="C19" t="s">
        <v>13</v>
      </c>
      <c r="D19" s="63" t="s">
        <v>8</v>
      </c>
      <c r="E19" s="15">
        <v>20000925</v>
      </c>
      <c r="F19" t="s">
        <v>14</v>
      </c>
      <c r="H19" s="89">
        <v>0.02503784722222222</v>
      </c>
      <c r="I19" s="89"/>
      <c r="J19" s="90">
        <f t="shared" si="0"/>
        <v>0.00011319444444444007</v>
      </c>
      <c r="K19" s="89">
        <v>0.024924652777777778</v>
      </c>
      <c r="L19" s="91"/>
    </row>
    <row r="20" spans="1:12" ht="15">
      <c r="A20" s="79">
        <v>9</v>
      </c>
      <c r="B20" s="15">
        <v>23</v>
      </c>
      <c r="C20" t="s">
        <v>182</v>
      </c>
      <c r="D20" s="63" t="s">
        <v>8</v>
      </c>
      <c r="E20" s="15">
        <v>20000615</v>
      </c>
      <c r="F20" t="s">
        <v>183</v>
      </c>
      <c r="H20" s="89">
        <v>0.02506134259259259</v>
      </c>
      <c r="I20" s="89"/>
      <c r="J20" s="90">
        <f t="shared" si="0"/>
        <v>0.0001366898148148117</v>
      </c>
      <c r="K20" s="89">
        <v>0.024924652777777778</v>
      </c>
      <c r="L20" s="91"/>
    </row>
    <row r="21" spans="1:12" ht="15">
      <c r="A21" s="79">
        <v>10</v>
      </c>
      <c r="B21" s="15">
        <v>29</v>
      </c>
      <c r="C21" t="s">
        <v>19</v>
      </c>
      <c r="D21" s="63" t="s">
        <v>8</v>
      </c>
      <c r="E21" s="15">
        <v>20000616</v>
      </c>
      <c r="F21" t="s">
        <v>14</v>
      </c>
      <c r="H21" s="89">
        <v>0.025064814814814814</v>
      </c>
      <c r="I21" s="89"/>
      <c r="J21" s="90">
        <f t="shared" si="0"/>
        <v>0.00014016203703703586</v>
      </c>
      <c r="K21" s="89">
        <v>0.024924652777777778</v>
      </c>
      <c r="L21" s="91"/>
    </row>
    <row r="22" spans="1:12" ht="15">
      <c r="A22" s="79">
        <v>11</v>
      </c>
      <c r="B22" s="15">
        <v>10</v>
      </c>
      <c r="C22" t="s">
        <v>173</v>
      </c>
      <c r="D22" s="63" t="s">
        <v>8</v>
      </c>
      <c r="E22" s="15">
        <v>20020319</v>
      </c>
      <c r="F22" t="s">
        <v>52</v>
      </c>
      <c r="H22" s="89">
        <v>0.025079166666666666</v>
      </c>
      <c r="I22" s="89"/>
      <c r="J22" s="90">
        <f t="shared" si="0"/>
        <v>0.00015451388888888806</v>
      </c>
      <c r="K22" s="89">
        <v>0.024924652777777778</v>
      </c>
      <c r="L22" s="91"/>
    </row>
    <row r="23" spans="1:12" ht="15">
      <c r="A23" s="79">
        <v>12</v>
      </c>
      <c r="B23" s="15">
        <v>18</v>
      </c>
      <c r="C23" t="s">
        <v>17</v>
      </c>
      <c r="D23" s="63" t="s">
        <v>8</v>
      </c>
      <c r="E23" s="15">
        <v>20000509</v>
      </c>
      <c r="F23" t="s">
        <v>12</v>
      </c>
      <c r="H23" s="89">
        <v>0.025150578703703703</v>
      </c>
      <c r="I23" s="89"/>
      <c r="J23" s="90">
        <f t="shared" si="0"/>
        <v>0.00022592592592592456</v>
      </c>
      <c r="K23" s="89">
        <v>0.024924652777777778</v>
      </c>
      <c r="L23" s="91"/>
    </row>
    <row r="24" spans="1:12" ht="15">
      <c r="A24" s="79">
        <v>13</v>
      </c>
      <c r="B24" s="15">
        <v>26</v>
      </c>
      <c r="C24" t="s">
        <v>30</v>
      </c>
      <c r="D24" s="63" t="s">
        <v>8</v>
      </c>
      <c r="E24" s="15">
        <v>20011224</v>
      </c>
      <c r="F24" t="s">
        <v>14</v>
      </c>
      <c r="H24" s="89">
        <v>0.026111111111111113</v>
      </c>
      <c r="I24" s="89"/>
      <c r="J24" s="90">
        <f t="shared" si="0"/>
        <v>0.0011864583333333345</v>
      </c>
      <c r="K24" s="89">
        <v>0.024924652777777778</v>
      </c>
      <c r="L24" s="91"/>
    </row>
    <row r="25" spans="1:12" ht="15">
      <c r="A25" s="79">
        <v>14</v>
      </c>
      <c r="B25" s="15">
        <v>20</v>
      </c>
      <c r="C25" t="s">
        <v>28</v>
      </c>
      <c r="D25" s="63" t="s">
        <v>8</v>
      </c>
      <c r="E25" s="15">
        <v>20020909</v>
      </c>
      <c r="F25" t="s">
        <v>22</v>
      </c>
      <c r="H25" s="89">
        <v>0.02621527777777778</v>
      </c>
      <c r="I25" s="89"/>
      <c r="J25" s="90">
        <f t="shared" si="0"/>
        <v>0.001290625</v>
      </c>
      <c r="K25" s="89">
        <v>0.024924652777777778</v>
      </c>
      <c r="L25" s="91"/>
    </row>
    <row r="26" spans="1:12" ht="15">
      <c r="A26" s="79">
        <v>15</v>
      </c>
      <c r="B26" s="15">
        <v>38</v>
      </c>
      <c r="C26" t="s">
        <v>42</v>
      </c>
      <c r="D26" s="63" t="s">
        <v>8</v>
      </c>
      <c r="E26" s="15">
        <v>20000630</v>
      </c>
      <c r="F26" t="s">
        <v>47</v>
      </c>
      <c r="H26" s="89">
        <v>0.026261574074074076</v>
      </c>
      <c r="I26" s="89"/>
      <c r="J26" s="90">
        <f t="shared" si="0"/>
        <v>0.0013369212962962979</v>
      </c>
      <c r="K26" s="89">
        <v>0.024924652777777778</v>
      </c>
      <c r="L26" s="91"/>
    </row>
    <row r="27" spans="1:12" ht="15">
      <c r="A27" s="79">
        <v>16</v>
      </c>
      <c r="B27" s="15">
        <v>39</v>
      </c>
      <c r="C27" t="s">
        <v>130</v>
      </c>
      <c r="D27" s="63" t="s">
        <v>8</v>
      </c>
      <c r="E27" s="15">
        <v>20001113</v>
      </c>
      <c r="F27" t="s">
        <v>129</v>
      </c>
      <c r="H27" s="89">
        <v>0.026261574074074076</v>
      </c>
      <c r="I27" s="89"/>
      <c r="J27" s="90">
        <f t="shared" si="0"/>
        <v>0.0013369212962962979</v>
      </c>
      <c r="K27" s="89">
        <v>0.024924652777777778</v>
      </c>
      <c r="L27" s="91"/>
    </row>
    <row r="28" spans="1:12" ht="15">
      <c r="A28" s="79">
        <v>17</v>
      </c>
      <c r="B28" s="15">
        <v>5</v>
      </c>
      <c r="C28" t="s">
        <v>29</v>
      </c>
      <c r="D28" s="63" t="s">
        <v>8</v>
      </c>
      <c r="E28" s="15">
        <v>20020207</v>
      </c>
      <c r="F28" t="s">
        <v>9</v>
      </c>
      <c r="H28" s="89">
        <v>0.026273148148148153</v>
      </c>
      <c r="I28" s="89"/>
      <c r="J28" s="90">
        <f t="shared" si="0"/>
        <v>0.001348495370370375</v>
      </c>
      <c r="K28" s="89">
        <v>0.024924652777777778</v>
      </c>
      <c r="L28" s="91"/>
    </row>
    <row r="29" spans="2:9" ht="15">
      <c r="B29" s="15">
        <v>1</v>
      </c>
      <c r="C29" t="s">
        <v>164</v>
      </c>
      <c r="D29" s="63" t="s">
        <v>8</v>
      </c>
      <c r="E29" s="15">
        <v>20020226</v>
      </c>
      <c r="F29" t="s">
        <v>31</v>
      </c>
      <c r="H29" s="93" t="s">
        <v>326</v>
      </c>
      <c r="I29" s="93"/>
    </row>
    <row r="30" spans="2:9" ht="15">
      <c r="B30" s="15">
        <v>2</v>
      </c>
      <c r="C30" t="s">
        <v>34</v>
      </c>
      <c r="D30" s="63" t="s">
        <v>8</v>
      </c>
      <c r="E30" s="15">
        <v>20010517</v>
      </c>
      <c r="F30" t="s">
        <v>31</v>
      </c>
      <c r="H30" s="93" t="s">
        <v>326</v>
      </c>
      <c r="I30" s="93"/>
    </row>
    <row r="31" spans="2:9" ht="15">
      <c r="B31" s="15">
        <v>3</v>
      </c>
      <c r="C31" t="s">
        <v>297</v>
      </c>
      <c r="D31" s="63" t="s">
        <v>8</v>
      </c>
      <c r="E31" s="15">
        <v>20011002</v>
      </c>
      <c r="F31" t="s">
        <v>296</v>
      </c>
      <c r="H31" s="93" t="s">
        <v>326</v>
      </c>
      <c r="I31" s="93"/>
    </row>
    <row r="32" spans="2:9" ht="15">
      <c r="B32" s="15">
        <v>7</v>
      </c>
      <c r="C32" t="s">
        <v>24</v>
      </c>
      <c r="D32" s="63" t="s">
        <v>8</v>
      </c>
      <c r="E32" s="15">
        <v>20020405</v>
      </c>
      <c r="F32" t="s">
        <v>52</v>
      </c>
      <c r="H32" s="93" t="s">
        <v>326</v>
      </c>
      <c r="I32" s="93"/>
    </row>
    <row r="33" spans="2:9" ht="15">
      <c r="B33" s="15">
        <v>8</v>
      </c>
      <c r="C33" t="s">
        <v>156</v>
      </c>
      <c r="D33" s="63" t="s">
        <v>8</v>
      </c>
      <c r="E33" s="15">
        <v>20000607</v>
      </c>
      <c r="F33" t="s">
        <v>9</v>
      </c>
      <c r="H33" s="93" t="s">
        <v>326</v>
      </c>
      <c r="I33" s="93"/>
    </row>
    <row r="34" spans="2:9" ht="15">
      <c r="B34" s="15">
        <v>11</v>
      </c>
      <c r="C34" t="s">
        <v>32</v>
      </c>
      <c r="D34" s="63" t="s">
        <v>8</v>
      </c>
      <c r="E34" s="15">
        <v>20010804</v>
      </c>
      <c r="F34" t="s">
        <v>52</v>
      </c>
      <c r="H34" s="93" t="s">
        <v>326</v>
      </c>
      <c r="I34" s="93"/>
    </row>
    <row r="35" spans="2:9" ht="15">
      <c r="B35" s="15">
        <v>13</v>
      </c>
      <c r="C35" t="s">
        <v>35</v>
      </c>
      <c r="D35" s="63" t="s">
        <v>8</v>
      </c>
      <c r="E35" s="15">
        <v>20020720</v>
      </c>
      <c r="F35" t="s">
        <v>36</v>
      </c>
      <c r="H35" s="93" t="s">
        <v>326</v>
      </c>
      <c r="I35" s="93"/>
    </row>
    <row r="36" spans="2:9" ht="15">
      <c r="B36" s="15">
        <v>14</v>
      </c>
      <c r="C36" t="s">
        <v>37</v>
      </c>
      <c r="D36" s="63" t="s">
        <v>8</v>
      </c>
      <c r="E36" s="15">
        <v>20010529</v>
      </c>
      <c r="F36" t="s">
        <v>36</v>
      </c>
      <c r="H36" s="93" t="s">
        <v>326</v>
      </c>
      <c r="I36" s="93"/>
    </row>
    <row r="37" spans="2:9" ht="15">
      <c r="B37" s="15">
        <v>27</v>
      </c>
      <c r="C37" t="s">
        <v>33</v>
      </c>
      <c r="D37" s="63" t="s">
        <v>8</v>
      </c>
      <c r="E37" s="15">
        <v>20010211</v>
      </c>
      <c r="F37" t="s">
        <v>14</v>
      </c>
      <c r="H37" s="93" t="s">
        <v>326</v>
      </c>
      <c r="I37" s="93"/>
    </row>
    <row r="38" spans="2:9" ht="15">
      <c r="B38" s="15">
        <v>31</v>
      </c>
      <c r="C38" t="s">
        <v>53</v>
      </c>
      <c r="D38" s="63" t="s">
        <v>8</v>
      </c>
      <c r="E38" s="15">
        <v>20021031</v>
      </c>
      <c r="F38" t="s">
        <v>50</v>
      </c>
      <c r="H38" s="93" t="s">
        <v>326</v>
      </c>
      <c r="I38" s="93"/>
    </row>
    <row r="39" spans="2:8" ht="15">
      <c r="B39" s="15">
        <v>33</v>
      </c>
      <c r="C39" t="s">
        <v>25</v>
      </c>
      <c r="D39" s="63" t="s">
        <v>8</v>
      </c>
      <c r="E39" s="15">
        <v>20010103</v>
      </c>
      <c r="F39" t="s">
        <v>27</v>
      </c>
      <c r="H39" t="s">
        <v>326</v>
      </c>
    </row>
    <row r="40" spans="2:8" ht="15">
      <c r="B40" s="15">
        <v>37</v>
      </c>
      <c r="C40" t="s">
        <v>43</v>
      </c>
      <c r="D40" s="63" t="s">
        <v>8</v>
      </c>
      <c r="E40" s="15">
        <v>20010814</v>
      </c>
      <c r="F40" t="s">
        <v>44</v>
      </c>
      <c r="H40" t="s">
        <v>326</v>
      </c>
    </row>
    <row r="41" spans="2:9" ht="15">
      <c r="B41" s="15" t="s">
        <v>142</v>
      </c>
      <c r="C41" t="s">
        <v>49</v>
      </c>
      <c r="D41" s="63" t="s">
        <v>8</v>
      </c>
      <c r="E41" s="15">
        <v>22020517</v>
      </c>
      <c r="F41" t="s">
        <v>47</v>
      </c>
      <c r="H41" s="93" t="s">
        <v>326</v>
      </c>
      <c r="I41" s="93"/>
    </row>
    <row r="42" spans="2:8" ht="15">
      <c r="B42" s="15" t="s">
        <v>143</v>
      </c>
      <c r="C42" t="s">
        <v>48</v>
      </c>
      <c r="D42" s="63" t="s">
        <v>8</v>
      </c>
      <c r="E42" s="15">
        <v>20020312</v>
      </c>
      <c r="F42" t="s">
        <v>47</v>
      </c>
      <c r="H42" t="s">
        <v>326</v>
      </c>
    </row>
    <row r="43" spans="2:9" ht="15">
      <c r="B43" s="15" t="s">
        <v>144</v>
      </c>
      <c r="C43" t="s">
        <v>45</v>
      </c>
      <c r="D43" s="63" t="s">
        <v>8</v>
      </c>
      <c r="E43" s="15">
        <v>20020107</v>
      </c>
      <c r="F43" t="s">
        <v>46</v>
      </c>
      <c r="H43" s="93" t="s">
        <v>326</v>
      </c>
      <c r="I43" s="93"/>
    </row>
    <row r="44" spans="2:9" ht="15">
      <c r="B44" s="15">
        <v>35</v>
      </c>
      <c r="C44" t="s">
        <v>15</v>
      </c>
      <c r="D44" s="63" t="s">
        <v>8</v>
      </c>
      <c r="E44" s="15">
        <v>20000107</v>
      </c>
      <c r="F44" t="s">
        <v>289</v>
      </c>
      <c r="H44" s="93" t="s">
        <v>347</v>
      </c>
      <c r="I44" s="93"/>
    </row>
    <row r="45" ht="15">
      <c r="A45" s="79" t="s">
        <v>348</v>
      </c>
    </row>
    <row r="46" spans="1:12" ht="15">
      <c r="A46" s="79">
        <v>1</v>
      </c>
      <c r="B46" s="15">
        <v>82</v>
      </c>
      <c r="C46" t="s">
        <v>56</v>
      </c>
      <c r="D46" s="63" t="s">
        <v>8</v>
      </c>
      <c r="E46" s="15">
        <v>20000525</v>
      </c>
      <c r="F46" t="s">
        <v>9</v>
      </c>
      <c r="H46" s="89">
        <v>0.025055208333333332</v>
      </c>
      <c r="I46" s="89"/>
      <c r="J46" s="90">
        <f>H46-K46</f>
        <v>0.0001305555555555539</v>
      </c>
      <c r="K46" s="89">
        <v>0.024924652777777778</v>
      </c>
      <c r="L46" s="91"/>
    </row>
    <row r="47" spans="1:12" ht="15">
      <c r="A47" s="79">
        <v>2</v>
      </c>
      <c r="B47" s="15">
        <v>86</v>
      </c>
      <c r="C47" t="s">
        <v>58</v>
      </c>
      <c r="D47" s="63" t="s">
        <v>8</v>
      </c>
      <c r="E47" s="15">
        <v>20010512</v>
      </c>
      <c r="F47" t="s">
        <v>9</v>
      </c>
      <c r="H47" s="89">
        <v>0.02506134259259259</v>
      </c>
      <c r="I47" s="89"/>
      <c r="J47" s="90">
        <f>H47-K47</f>
        <v>0.0001366898148148117</v>
      </c>
      <c r="K47" s="89">
        <v>0.024924652777777778</v>
      </c>
      <c r="L47" s="91"/>
    </row>
    <row r="48" spans="1:12" ht="15">
      <c r="A48" s="79">
        <v>3</v>
      </c>
      <c r="B48" s="68">
        <v>89</v>
      </c>
      <c r="C48" s="67" t="s">
        <v>62</v>
      </c>
      <c r="D48" s="94" t="s">
        <v>8</v>
      </c>
      <c r="E48" s="68">
        <v>20020828</v>
      </c>
      <c r="F48" s="67" t="s">
        <v>50</v>
      </c>
      <c r="H48" s="89">
        <v>0.025892708333333334</v>
      </c>
      <c r="I48" s="89"/>
      <c r="J48" s="90">
        <f>H48-K48</f>
        <v>0.0009680555555555553</v>
      </c>
      <c r="K48" s="89">
        <v>0.024924652777777778</v>
      </c>
      <c r="L48" s="91"/>
    </row>
    <row r="49" spans="1:12" ht="15">
      <c r="A49" s="79">
        <v>4</v>
      </c>
      <c r="B49" s="15">
        <v>85</v>
      </c>
      <c r="C49" t="s">
        <v>64</v>
      </c>
      <c r="D49" s="63" t="s">
        <v>8</v>
      </c>
      <c r="E49" s="15">
        <v>20010930</v>
      </c>
      <c r="F49" t="s">
        <v>9</v>
      </c>
      <c r="H49" s="89">
        <v>0.029618055555555554</v>
      </c>
      <c r="I49" s="89"/>
      <c r="J49" s="90">
        <f>H49-K49</f>
        <v>0.0046934027777777755</v>
      </c>
      <c r="K49" s="89">
        <v>0.024924652777777778</v>
      </c>
      <c r="L49" s="91"/>
    </row>
    <row r="51" spans="2:8" ht="15">
      <c r="B51" s="15">
        <v>81</v>
      </c>
      <c r="C51" t="s">
        <v>59</v>
      </c>
      <c r="D51" s="63" t="s">
        <v>8</v>
      </c>
      <c r="E51" s="15">
        <v>20010923</v>
      </c>
      <c r="F51" t="s">
        <v>12</v>
      </c>
      <c r="H51" t="s">
        <v>326</v>
      </c>
    </row>
    <row r="52" spans="2:9" ht="15">
      <c r="B52" s="15">
        <v>83</v>
      </c>
      <c r="C52" t="s">
        <v>57</v>
      </c>
      <c r="D52" s="63" t="s">
        <v>8</v>
      </c>
      <c r="E52" s="15">
        <v>20000525</v>
      </c>
      <c r="F52" t="s">
        <v>9</v>
      </c>
      <c r="H52" s="93" t="s">
        <v>326</v>
      </c>
      <c r="I52" s="93"/>
    </row>
    <row r="53" spans="2:9" ht="15">
      <c r="B53" s="15" t="s">
        <v>165</v>
      </c>
      <c r="C53" t="s">
        <v>54</v>
      </c>
      <c r="D53" s="63" t="s">
        <v>8</v>
      </c>
      <c r="E53" s="15">
        <v>20010601</v>
      </c>
      <c r="F53" t="s">
        <v>55</v>
      </c>
      <c r="H53" s="93" t="s">
        <v>347</v>
      </c>
      <c r="I53" s="93"/>
    </row>
    <row r="54" spans="2:9" ht="15">
      <c r="B54" s="15" t="s">
        <v>176</v>
      </c>
      <c r="C54" t="s">
        <v>174</v>
      </c>
      <c r="D54" s="63" t="s">
        <v>8</v>
      </c>
      <c r="E54" s="15">
        <v>20020919</v>
      </c>
      <c r="F54" t="s">
        <v>175</v>
      </c>
      <c r="H54" s="93" t="s">
        <v>347</v>
      </c>
      <c r="I54" s="93"/>
    </row>
    <row r="57" ht="15">
      <c r="C57" s="83" t="s">
        <v>359</v>
      </c>
    </row>
  </sheetData>
  <sheetProtection/>
  <mergeCells count="6">
    <mergeCell ref="D11:E11"/>
    <mergeCell ref="C2:F2"/>
    <mergeCell ref="C3:F3"/>
    <mergeCell ref="C4:F4"/>
    <mergeCell ref="C5:F5"/>
    <mergeCell ref="C7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2">
      <selection activeCell="C55" sqref="C55"/>
    </sheetView>
  </sheetViews>
  <sheetFormatPr defaultColWidth="9.140625" defaultRowHeight="15"/>
  <cols>
    <col min="1" max="1" width="9.140625" style="79" customWidth="1"/>
    <col min="2" max="2" width="9.140625" style="78" customWidth="1"/>
    <col min="3" max="3" width="26.8515625" style="22" customWidth="1"/>
    <col min="4" max="4" width="6.7109375" style="78" customWidth="1"/>
    <col min="5" max="5" width="12.28125" style="78" customWidth="1"/>
    <col min="6" max="6" width="25.00390625" style="22" customWidth="1"/>
    <col min="7" max="7" width="9.7109375" style="98" bestFit="1" customWidth="1"/>
    <col min="8" max="8" width="3.7109375" style="98" customWidth="1"/>
    <col min="9" max="9" width="15.28125" style="22" customWidth="1"/>
    <col min="10" max="10" width="9.7109375" style="22" hidden="1" customWidth="1"/>
    <col min="11" max="16384" width="9.140625" style="22" customWidth="1"/>
  </cols>
  <sheetData>
    <row r="1" spans="7:8" ht="15">
      <c r="G1" s="22"/>
      <c r="H1" s="22"/>
    </row>
    <row r="2" spans="2:9" ht="15">
      <c r="B2" s="26"/>
      <c r="C2" s="109" t="s">
        <v>0</v>
      </c>
      <c r="D2" s="109"/>
      <c r="E2" s="109"/>
      <c r="F2" s="109"/>
      <c r="G2" s="95"/>
      <c r="H2" s="78"/>
      <c r="I2" s="96"/>
    </row>
    <row r="3" spans="2:9" ht="15">
      <c r="B3" s="26"/>
      <c r="C3" s="109" t="s">
        <v>1</v>
      </c>
      <c r="D3" s="109"/>
      <c r="E3" s="109"/>
      <c r="F3" s="109"/>
      <c r="G3" s="95"/>
      <c r="H3" s="78"/>
      <c r="I3" s="96"/>
    </row>
    <row r="4" spans="2:9" ht="15">
      <c r="B4" s="26"/>
      <c r="C4" s="109" t="s">
        <v>2</v>
      </c>
      <c r="D4" s="109"/>
      <c r="E4" s="109"/>
      <c r="F4" s="109"/>
      <c r="G4" s="95"/>
      <c r="H4" s="78"/>
      <c r="I4" s="96"/>
    </row>
    <row r="5" spans="2:9" ht="15">
      <c r="B5" s="26"/>
      <c r="C5" s="109" t="s">
        <v>3</v>
      </c>
      <c r="D5" s="109"/>
      <c r="E5" s="109"/>
      <c r="F5" s="109"/>
      <c r="G5" s="95"/>
      <c r="H5" s="78"/>
      <c r="I5" s="96"/>
    </row>
    <row r="6" spans="2:9" ht="15">
      <c r="B6" s="26"/>
      <c r="G6" s="95"/>
      <c r="H6" s="78"/>
      <c r="I6" s="96"/>
    </row>
    <row r="7" spans="3:9" ht="15">
      <c r="C7" s="109" t="s">
        <v>336</v>
      </c>
      <c r="D7" s="109"/>
      <c r="E7" s="109"/>
      <c r="F7" s="109"/>
      <c r="G7" s="97"/>
      <c r="H7" s="78"/>
      <c r="I7" s="96"/>
    </row>
    <row r="8" spans="5:8" ht="15">
      <c r="E8" s="79" t="s">
        <v>349</v>
      </c>
      <c r="F8" s="79" t="s">
        <v>350</v>
      </c>
      <c r="G8" s="22"/>
      <c r="H8" s="22"/>
    </row>
    <row r="9" spans="1:8" s="83" customFormat="1" ht="15">
      <c r="A9" s="79"/>
      <c r="B9" s="79"/>
      <c r="D9" s="79"/>
      <c r="E9" s="79"/>
      <c r="G9" s="85" t="s">
        <v>339</v>
      </c>
      <c r="H9" s="83">
        <f>60*66/99</f>
        <v>40</v>
      </c>
    </row>
    <row r="10" spans="2:12" ht="15">
      <c r="B10" s="79"/>
      <c r="C10" s="83"/>
      <c r="L10" s="99"/>
    </row>
    <row r="11" spans="1:9" s="83" customFormat="1" ht="15">
      <c r="A11" s="79" t="s">
        <v>340</v>
      </c>
      <c r="B11" s="79" t="s">
        <v>341</v>
      </c>
      <c r="C11" s="83" t="s">
        <v>342</v>
      </c>
      <c r="D11" s="107" t="s">
        <v>40</v>
      </c>
      <c r="E11" s="107"/>
      <c r="F11" s="83" t="s">
        <v>41</v>
      </c>
      <c r="G11" s="88" t="s">
        <v>343</v>
      </c>
      <c r="H11" s="88"/>
      <c r="I11" s="79" t="s">
        <v>344</v>
      </c>
    </row>
    <row r="12" spans="1:10" ht="15">
      <c r="A12" s="79">
        <v>1</v>
      </c>
      <c r="B12" s="78">
        <v>34</v>
      </c>
      <c r="C12" s="22" t="s">
        <v>71</v>
      </c>
      <c r="D12" s="78" t="s">
        <v>8</v>
      </c>
      <c r="E12" s="78">
        <v>19980507</v>
      </c>
      <c r="F12" s="22" t="s">
        <v>331</v>
      </c>
      <c r="G12" s="98">
        <v>0.06920138888888888</v>
      </c>
      <c r="I12" s="98">
        <f aca="true" t="shared" si="0" ref="I12:I36">G12-J12</f>
        <v>0</v>
      </c>
      <c r="J12" s="98">
        <v>0.06920138888888888</v>
      </c>
    </row>
    <row r="13" spans="1:10" ht="15">
      <c r="A13" s="79">
        <v>2</v>
      </c>
      <c r="B13" s="78">
        <v>25</v>
      </c>
      <c r="C13" s="22" t="s">
        <v>67</v>
      </c>
      <c r="D13" s="78" t="s">
        <v>8</v>
      </c>
      <c r="E13" s="78">
        <v>19980825</v>
      </c>
      <c r="F13" s="22" t="s">
        <v>68</v>
      </c>
      <c r="G13" s="98">
        <v>0.06944444444444443</v>
      </c>
      <c r="I13" s="98">
        <f t="shared" si="0"/>
        <v>0.00024305555555555192</v>
      </c>
      <c r="J13" s="98">
        <v>0.06920138888888888</v>
      </c>
    </row>
    <row r="14" spans="1:10" ht="15">
      <c r="A14" s="79">
        <v>3</v>
      </c>
      <c r="B14" s="78">
        <v>12</v>
      </c>
      <c r="C14" s="22" t="s">
        <v>77</v>
      </c>
      <c r="D14" s="78" t="s">
        <v>8</v>
      </c>
      <c r="E14" s="78">
        <v>19991118</v>
      </c>
      <c r="F14" s="22" t="s">
        <v>78</v>
      </c>
      <c r="G14" s="98">
        <v>0.07012731481481481</v>
      </c>
      <c r="I14" s="98">
        <f t="shared" si="0"/>
        <v>0.0009259259259259273</v>
      </c>
      <c r="J14" s="98">
        <v>0.06920138888888888</v>
      </c>
    </row>
    <row r="15" spans="1:10" ht="15">
      <c r="A15" s="79">
        <v>4</v>
      </c>
      <c r="B15" s="78">
        <v>36</v>
      </c>
      <c r="C15" s="22" t="s">
        <v>290</v>
      </c>
      <c r="D15" s="78" t="s">
        <v>8</v>
      </c>
      <c r="E15" s="78">
        <v>19990907</v>
      </c>
      <c r="F15" s="22" t="s">
        <v>84</v>
      </c>
      <c r="G15" s="98">
        <v>0.07012731481481481</v>
      </c>
      <c r="I15" s="98">
        <f t="shared" si="0"/>
        <v>0.0009259259259259273</v>
      </c>
      <c r="J15" s="98">
        <v>0.06920138888888888</v>
      </c>
    </row>
    <row r="16" spans="1:10" ht="15">
      <c r="A16" s="79">
        <v>5</v>
      </c>
      <c r="B16" s="78">
        <v>2</v>
      </c>
      <c r="C16" s="22" t="s">
        <v>69</v>
      </c>
      <c r="D16" s="78" t="s">
        <v>8</v>
      </c>
      <c r="E16" s="78">
        <v>19980808</v>
      </c>
      <c r="F16" s="22" t="s">
        <v>70</v>
      </c>
      <c r="G16" s="98">
        <v>0.07038194444444444</v>
      </c>
      <c r="I16" s="98">
        <f t="shared" si="0"/>
        <v>0.0011805555555555597</v>
      </c>
      <c r="J16" s="98">
        <v>0.06920138888888888</v>
      </c>
    </row>
    <row r="17" spans="1:10" ht="15">
      <c r="A17" s="79">
        <v>6</v>
      </c>
      <c r="B17" s="78">
        <v>251</v>
      </c>
      <c r="C17" s="22" t="s">
        <v>104</v>
      </c>
      <c r="D17" s="78" t="s">
        <v>103</v>
      </c>
      <c r="E17" s="78">
        <v>19990329</v>
      </c>
      <c r="F17" s="22" t="s">
        <v>123</v>
      </c>
      <c r="G17" s="98">
        <v>0.07038194444444444</v>
      </c>
      <c r="I17" s="98">
        <f t="shared" si="0"/>
        <v>0.0011805555555555597</v>
      </c>
      <c r="J17" s="98">
        <v>0.06920138888888888</v>
      </c>
    </row>
    <row r="18" spans="1:10" ht="15">
      <c r="A18" s="79">
        <v>7</v>
      </c>
      <c r="B18" s="78">
        <v>33</v>
      </c>
      <c r="C18" s="22" t="s">
        <v>73</v>
      </c>
      <c r="D18" s="78" t="s">
        <v>8</v>
      </c>
      <c r="E18" s="78">
        <v>19980618</v>
      </c>
      <c r="F18" s="22" t="s">
        <v>12</v>
      </c>
      <c r="G18" s="98">
        <v>0.07116898148148149</v>
      </c>
      <c r="I18" s="98">
        <f t="shared" si="0"/>
        <v>0.001967592592592604</v>
      </c>
      <c r="J18" s="98">
        <v>0.06920138888888888</v>
      </c>
    </row>
    <row r="19" spans="1:10" ht="15">
      <c r="A19" s="79">
        <v>8</v>
      </c>
      <c r="B19" s="78">
        <v>16</v>
      </c>
      <c r="C19" s="22" t="s">
        <v>74</v>
      </c>
      <c r="D19" s="78" t="s">
        <v>8</v>
      </c>
      <c r="E19" s="78">
        <v>19980505</v>
      </c>
      <c r="F19" s="22" t="s">
        <v>75</v>
      </c>
      <c r="G19" s="98">
        <v>0.07121527777777777</v>
      </c>
      <c r="I19" s="98">
        <f t="shared" si="0"/>
        <v>0.0020138888888888845</v>
      </c>
      <c r="J19" s="98">
        <v>0.06920138888888888</v>
      </c>
    </row>
    <row r="20" spans="1:10" ht="15">
      <c r="A20" s="79">
        <v>9</v>
      </c>
      <c r="B20" s="78">
        <v>32</v>
      </c>
      <c r="C20" s="22" t="s">
        <v>82</v>
      </c>
      <c r="D20" s="78" t="s">
        <v>8</v>
      </c>
      <c r="E20" s="78">
        <v>19990109</v>
      </c>
      <c r="F20" s="22" t="s">
        <v>12</v>
      </c>
      <c r="G20" s="98">
        <v>0.07207175925925925</v>
      </c>
      <c r="I20" s="98">
        <f t="shared" si="0"/>
        <v>0.0028703703703703703</v>
      </c>
      <c r="J20" s="98">
        <v>0.06920138888888888</v>
      </c>
    </row>
    <row r="21" spans="1:10" ht="15">
      <c r="A21" s="79">
        <v>10</v>
      </c>
      <c r="B21" s="78">
        <v>3</v>
      </c>
      <c r="C21" s="22" t="s">
        <v>85</v>
      </c>
      <c r="D21" s="78" t="s">
        <v>8</v>
      </c>
      <c r="E21" s="78">
        <v>19990101</v>
      </c>
      <c r="F21" s="22" t="s">
        <v>12</v>
      </c>
      <c r="G21" s="98">
        <v>0.07208333333333333</v>
      </c>
      <c r="I21" s="98">
        <f t="shared" si="0"/>
        <v>0.002881944444444451</v>
      </c>
      <c r="J21" s="98">
        <v>0.06920138888888888</v>
      </c>
    </row>
    <row r="22" spans="1:10" ht="15">
      <c r="A22" s="79">
        <v>11</v>
      </c>
      <c r="B22" s="78">
        <v>67</v>
      </c>
      <c r="C22" s="22" t="s">
        <v>185</v>
      </c>
      <c r="D22" s="78" t="s">
        <v>8</v>
      </c>
      <c r="E22" s="78">
        <v>19980925</v>
      </c>
      <c r="F22" s="22" t="s">
        <v>186</v>
      </c>
      <c r="G22" s="98">
        <v>0.07210648148148148</v>
      </c>
      <c r="I22" s="98">
        <f t="shared" si="0"/>
        <v>0.002905092592592598</v>
      </c>
      <c r="J22" s="98">
        <v>0.06920138888888888</v>
      </c>
    </row>
    <row r="23" spans="1:10" ht="15">
      <c r="A23" s="79">
        <v>12</v>
      </c>
      <c r="B23" s="78">
        <v>17</v>
      </c>
      <c r="C23" s="22" t="s">
        <v>95</v>
      </c>
      <c r="D23" s="78" t="s">
        <v>8</v>
      </c>
      <c r="E23" s="78">
        <v>19991006</v>
      </c>
      <c r="F23" s="22" t="s">
        <v>27</v>
      </c>
      <c r="G23" s="98">
        <v>0.07210671296296296</v>
      </c>
      <c r="I23" s="98">
        <f t="shared" si="0"/>
        <v>0.002905324074074081</v>
      </c>
      <c r="J23" s="98">
        <v>0.06920138888888888</v>
      </c>
    </row>
    <row r="24" spans="1:10" ht="15">
      <c r="A24" s="79">
        <v>13</v>
      </c>
      <c r="B24" s="78">
        <v>241</v>
      </c>
      <c r="C24" s="22" t="s">
        <v>102</v>
      </c>
      <c r="D24" s="78" t="s">
        <v>103</v>
      </c>
      <c r="E24" s="78">
        <v>19980627</v>
      </c>
      <c r="F24" s="22" t="s">
        <v>123</v>
      </c>
      <c r="G24" s="98">
        <v>0.07210706018518519</v>
      </c>
      <c r="I24" s="98">
        <f t="shared" si="0"/>
        <v>0.0029056712962963055</v>
      </c>
      <c r="J24" s="98">
        <v>0.06920138888888888</v>
      </c>
    </row>
    <row r="25" spans="1:10" ht="15">
      <c r="A25" s="79">
        <v>14</v>
      </c>
      <c r="B25" s="78">
        <v>281</v>
      </c>
      <c r="C25" s="22" t="s">
        <v>105</v>
      </c>
      <c r="D25" s="78" t="s">
        <v>103</v>
      </c>
      <c r="E25" s="78">
        <v>19980207</v>
      </c>
      <c r="F25" s="22" t="s">
        <v>123</v>
      </c>
      <c r="G25" s="98">
        <v>0.07211805555555556</v>
      </c>
      <c r="I25" s="98">
        <f t="shared" si="0"/>
        <v>0.0029166666666666785</v>
      </c>
      <c r="J25" s="98">
        <v>0.06920138888888888</v>
      </c>
    </row>
    <row r="26" spans="1:10" ht="15">
      <c r="A26" s="79">
        <v>15</v>
      </c>
      <c r="B26" s="78">
        <v>31</v>
      </c>
      <c r="C26" s="22" t="s">
        <v>83</v>
      </c>
      <c r="D26" s="78" t="s">
        <v>8</v>
      </c>
      <c r="E26" s="78">
        <v>19990213</v>
      </c>
      <c r="F26" s="22" t="s">
        <v>47</v>
      </c>
      <c r="G26" s="98">
        <v>0.07211805555555556</v>
      </c>
      <c r="I26" s="98">
        <f t="shared" si="0"/>
        <v>0.0029166666666666785</v>
      </c>
      <c r="J26" s="98">
        <v>0.06920138888888888</v>
      </c>
    </row>
    <row r="27" spans="1:10" ht="15">
      <c r="A27" s="79">
        <v>16</v>
      </c>
      <c r="B27" s="78">
        <v>52</v>
      </c>
      <c r="C27" s="22" t="s">
        <v>79</v>
      </c>
      <c r="D27" s="78" t="s">
        <v>8</v>
      </c>
      <c r="E27" s="78">
        <v>19990000</v>
      </c>
      <c r="F27" s="22" t="s">
        <v>80</v>
      </c>
      <c r="G27" s="98">
        <v>0.07211817129629629</v>
      </c>
      <c r="I27" s="98">
        <f t="shared" si="0"/>
        <v>0.002916782407407406</v>
      </c>
      <c r="J27" s="98">
        <v>0.06920138888888888</v>
      </c>
    </row>
    <row r="28" spans="1:10" ht="15">
      <c r="A28" s="79">
        <v>17</v>
      </c>
      <c r="B28" s="78">
        <v>15</v>
      </c>
      <c r="C28" s="22" t="s">
        <v>94</v>
      </c>
      <c r="D28" s="78" t="s">
        <v>8</v>
      </c>
      <c r="E28" s="78">
        <v>19980811</v>
      </c>
      <c r="F28" s="22" t="s">
        <v>75</v>
      </c>
      <c r="G28" s="98">
        <v>0.07211840277777777</v>
      </c>
      <c r="I28" s="98">
        <f t="shared" si="0"/>
        <v>0.002917013888888889</v>
      </c>
      <c r="J28" s="98">
        <v>0.06920138888888888</v>
      </c>
    </row>
    <row r="29" spans="1:10" ht="15">
      <c r="A29" s="79">
        <v>18</v>
      </c>
      <c r="B29" s="78">
        <v>21</v>
      </c>
      <c r="C29" s="22" t="s">
        <v>97</v>
      </c>
      <c r="D29" s="78" t="s">
        <v>8</v>
      </c>
      <c r="E29" s="78">
        <v>19980803</v>
      </c>
      <c r="F29" s="22" t="s">
        <v>27</v>
      </c>
      <c r="G29" s="98">
        <v>0.07211921296296296</v>
      </c>
      <c r="I29" s="98">
        <f t="shared" si="0"/>
        <v>0.0029178240740740796</v>
      </c>
      <c r="J29" s="98">
        <v>0.06920138888888888</v>
      </c>
    </row>
    <row r="30" spans="1:10" ht="15">
      <c r="A30" s="79">
        <v>19</v>
      </c>
      <c r="B30" s="78">
        <v>35</v>
      </c>
      <c r="C30" s="22" t="s">
        <v>90</v>
      </c>
      <c r="D30" s="78" t="s">
        <v>8</v>
      </c>
      <c r="E30" s="78">
        <v>19980227</v>
      </c>
      <c r="F30" s="22" t="s">
        <v>12</v>
      </c>
      <c r="G30" s="98">
        <v>0.07212106481481483</v>
      </c>
      <c r="I30" s="98">
        <f t="shared" si="0"/>
        <v>0.0029196759259259436</v>
      </c>
      <c r="J30" s="98">
        <v>0.06920138888888888</v>
      </c>
    </row>
    <row r="31" spans="1:10" ht="15">
      <c r="A31" s="79">
        <v>20</v>
      </c>
      <c r="B31" s="78">
        <v>14</v>
      </c>
      <c r="C31" s="22" t="s">
        <v>93</v>
      </c>
      <c r="D31" s="78" t="s">
        <v>8</v>
      </c>
      <c r="E31" s="78">
        <v>19981010</v>
      </c>
      <c r="F31" s="22" t="s">
        <v>75</v>
      </c>
      <c r="G31" s="98">
        <v>0.07214120370370371</v>
      </c>
      <c r="I31" s="98">
        <f t="shared" si="0"/>
        <v>0.0029398148148148256</v>
      </c>
      <c r="J31" s="98">
        <v>0.06920138888888888</v>
      </c>
    </row>
    <row r="32" spans="1:10" ht="15">
      <c r="A32" s="79">
        <v>21</v>
      </c>
      <c r="B32" s="78">
        <v>50</v>
      </c>
      <c r="C32" s="22" t="s">
        <v>92</v>
      </c>
      <c r="D32" s="78" t="s">
        <v>8</v>
      </c>
      <c r="E32" s="78">
        <v>19990421</v>
      </c>
      <c r="F32" s="22" t="s">
        <v>80</v>
      </c>
      <c r="G32" s="98">
        <v>0.07215277777777777</v>
      </c>
      <c r="I32" s="98">
        <f t="shared" si="0"/>
        <v>0.0029513888888888923</v>
      </c>
      <c r="J32" s="98">
        <v>0.06920138888888888</v>
      </c>
    </row>
    <row r="33" spans="1:10" ht="15">
      <c r="A33" s="79">
        <v>22</v>
      </c>
      <c r="B33" s="78">
        <v>26</v>
      </c>
      <c r="C33" s="22" t="s">
        <v>132</v>
      </c>
      <c r="D33" s="78" t="s">
        <v>8</v>
      </c>
      <c r="E33" s="78">
        <v>19991809</v>
      </c>
      <c r="F33" s="22" t="s">
        <v>88</v>
      </c>
      <c r="G33" s="98">
        <v>0.0721550925925926</v>
      </c>
      <c r="I33" s="98">
        <f t="shared" si="0"/>
        <v>0.0029537037037037223</v>
      </c>
      <c r="J33" s="98">
        <v>0.06920138888888888</v>
      </c>
    </row>
    <row r="34" spans="1:10" ht="15">
      <c r="A34" s="79">
        <v>23</v>
      </c>
      <c r="B34" s="78">
        <v>9</v>
      </c>
      <c r="C34" s="22" t="s">
        <v>100</v>
      </c>
      <c r="D34" s="78" t="s">
        <v>8</v>
      </c>
      <c r="E34" s="78">
        <v>19990521</v>
      </c>
      <c r="F34" s="22" t="s">
        <v>50</v>
      </c>
      <c r="G34" s="98">
        <v>0.07216435185185184</v>
      </c>
      <c r="I34" s="98">
        <f t="shared" si="0"/>
        <v>0.002962962962962959</v>
      </c>
      <c r="J34" s="98">
        <v>0.06920138888888888</v>
      </c>
    </row>
    <row r="35" spans="1:10" ht="15">
      <c r="A35" s="79">
        <v>24</v>
      </c>
      <c r="B35" s="78">
        <v>30</v>
      </c>
      <c r="C35" s="22" t="s">
        <v>72</v>
      </c>
      <c r="D35" s="78" t="s">
        <v>8</v>
      </c>
      <c r="E35" s="78">
        <v>19990425</v>
      </c>
      <c r="F35" s="22" t="s">
        <v>12</v>
      </c>
      <c r="G35" s="98">
        <v>0.07219907407407407</v>
      </c>
      <c r="I35" s="98">
        <f t="shared" si="0"/>
        <v>0.0029976851851851866</v>
      </c>
      <c r="J35" s="98">
        <v>0.06920138888888888</v>
      </c>
    </row>
    <row r="36" spans="1:10" ht="15">
      <c r="A36" s="79">
        <v>25</v>
      </c>
      <c r="B36" s="78">
        <v>13</v>
      </c>
      <c r="C36" s="22" t="s">
        <v>87</v>
      </c>
      <c r="D36" s="78" t="s">
        <v>8</v>
      </c>
      <c r="E36" s="78">
        <v>19991109</v>
      </c>
      <c r="F36" s="22" t="s">
        <v>78</v>
      </c>
      <c r="G36" s="98">
        <v>0.07221064814814815</v>
      </c>
      <c r="I36" s="98">
        <f t="shared" si="0"/>
        <v>0.003009259259259267</v>
      </c>
      <c r="J36" s="98">
        <v>0.06920138888888888</v>
      </c>
    </row>
    <row r="37" spans="2:8" ht="15">
      <c r="B37" s="78">
        <v>6</v>
      </c>
      <c r="C37" s="22" t="s">
        <v>177</v>
      </c>
      <c r="D37" s="78" t="s">
        <v>8</v>
      </c>
      <c r="E37" s="78">
        <v>19991220</v>
      </c>
      <c r="F37" s="22" t="s">
        <v>86</v>
      </c>
      <c r="G37" s="22" t="s">
        <v>326</v>
      </c>
      <c r="H37" s="22"/>
    </row>
    <row r="38" spans="2:8" ht="15">
      <c r="B38" s="78">
        <v>8</v>
      </c>
      <c r="C38" s="22" t="s">
        <v>128</v>
      </c>
      <c r="D38" s="78" t="s">
        <v>8</v>
      </c>
      <c r="E38" s="78">
        <v>19990318</v>
      </c>
      <c r="F38" s="22" t="s">
        <v>84</v>
      </c>
      <c r="G38" s="22" t="s">
        <v>326</v>
      </c>
      <c r="H38" s="22"/>
    </row>
    <row r="39" spans="2:8" ht="15">
      <c r="B39" s="78">
        <v>11</v>
      </c>
      <c r="C39" s="22" t="s">
        <v>154</v>
      </c>
      <c r="D39" s="78" t="s">
        <v>8</v>
      </c>
      <c r="E39" s="78">
        <v>19980608</v>
      </c>
      <c r="F39" s="22" t="s">
        <v>86</v>
      </c>
      <c r="G39" s="22" t="s">
        <v>326</v>
      </c>
      <c r="H39" s="22"/>
    </row>
    <row r="40" spans="2:8" ht="15">
      <c r="B40" s="78">
        <v>28</v>
      </c>
      <c r="C40" s="22" t="s">
        <v>89</v>
      </c>
      <c r="D40" s="78" t="s">
        <v>8</v>
      </c>
      <c r="E40" s="78">
        <v>19981130</v>
      </c>
      <c r="F40" s="22" t="s">
        <v>88</v>
      </c>
      <c r="G40" s="22" t="s">
        <v>326</v>
      </c>
      <c r="H40" s="22"/>
    </row>
    <row r="41" spans="2:13" ht="15">
      <c r="B41" s="78">
        <v>97</v>
      </c>
      <c r="C41" s="22" t="s">
        <v>81</v>
      </c>
      <c r="D41" s="78" t="s">
        <v>8</v>
      </c>
      <c r="E41" s="78">
        <v>19980401</v>
      </c>
      <c r="F41" s="22" t="s">
        <v>27</v>
      </c>
      <c r="G41" s="98" t="s">
        <v>326</v>
      </c>
      <c r="H41" s="98" t="s">
        <v>351</v>
      </c>
      <c r="M41" s="100"/>
    </row>
    <row r="42" spans="2:8" ht="15">
      <c r="B42" s="78">
        <v>4</v>
      </c>
      <c r="C42" s="22" t="s">
        <v>303</v>
      </c>
      <c r="D42" s="78" t="s">
        <v>8</v>
      </c>
      <c r="E42" s="78">
        <v>19990317</v>
      </c>
      <c r="F42" s="22" t="s">
        <v>296</v>
      </c>
      <c r="G42" s="22" t="s">
        <v>347</v>
      </c>
      <c r="H42" s="22"/>
    </row>
    <row r="43" spans="2:8" ht="15">
      <c r="B43" s="78">
        <v>19</v>
      </c>
      <c r="C43" s="22" t="s">
        <v>96</v>
      </c>
      <c r="D43" s="78" t="s">
        <v>8</v>
      </c>
      <c r="E43" s="78">
        <v>19980625</v>
      </c>
      <c r="F43" s="22" t="s">
        <v>27</v>
      </c>
      <c r="G43" s="22" t="s">
        <v>347</v>
      </c>
      <c r="H43" s="22"/>
    </row>
    <row r="44" spans="2:8" ht="15">
      <c r="B44" s="78">
        <v>20</v>
      </c>
      <c r="C44" s="22" t="s">
        <v>76</v>
      </c>
      <c r="D44" s="78" t="s">
        <v>8</v>
      </c>
      <c r="E44" s="78">
        <v>19991121</v>
      </c>
      <c r="F44" s="22" t="s">
        <v>66</v>
      </c>
      <c r="G44" s="22" t="s">
        <v>347</v>
      </c>
      <c r="H44" s="22"/>
    </row>
    <row r="45" spans="2:8" ht="15">
      <c r="B45" s="78">
        <v>22</v>
      </c>
      <c r="C45" s="22" t="s">
        <v>152</v>
      </c>
      <c r="D45" s="78" t="s">
        <v>8</v>
      </c>
      <c r="E45" s="78">
        <v>19980502</v>
      </c>
      <c r="F45" s="22" t="s">
        <v>66</v>
      </c>
      <c r="G45" s="22" t="s">
        <v>347</v>
      </c>
      <c r="H45" s="22"/>
    </row>
    <row r="46" spans="2:8" ht="15">
      <c r="B46" s="78">
        <v>23</v>
      </c>
      <c r="C46" s="22" t="s">
        <v>352</v>
      </c>
      <c r="D46" s="78" t="s">
        <v>8</v>
      </c>
      <c r="E46" s="78">
        <v>19980502</v>
      </c>
      <c r="F46" s="22" t="s">
        <v>66</v>
      </c>
      <c r="G46" s="22" t="s">
        <v>347</v>
      </c>
      <c r="H46" s="22"/>
    </row>
    <row r="47" ht="15">
      <c r="B47" s="79"/>
    </row>
    <row r="48" ht="15">
      <c r="A48" s="79" t="s">
        <v>353</v>
      </c>
    </row>
    <row r="49" spans="2:8" s="22" customFormat="1" ht="15">
      <c r="B49" s="78">
        <v>99</v>
      </c>
      <c r="C49" s="22" t="s">
        <v>63</v>
      </c>
      <c r="D49" s="78" t="s">
        <v>8</v>
      </c>
      <c r="E49" s="78">
        <v>19981218</v>
      </c>
      <c r="F49" s="22" t="s">
        <v>47</v>
      </c>
      <c r="G49" s="98">
        <v>0.07211851851851853</v>
      </c>
      <c r="H49" s="98"/>
    </row>
    <row r="50" spans="2:7" s="22" customFormat="1" ht="15">
      <c r="B50" s="78" t="s">
        <v>354</v>
      </c>
      <c r="C50" s="22" t="s">
        <v>99</v>
      </c>
      <c r="D50" s="78" t="s">
        <v>8</v>
      </c>
      <c r="E50" s="78">
        <v>19981027</v>
      </c>
      <c r="F50" s="22" t="s">
        <v>12</v>
      </c>
      <c r="G50" s="22" t="s">
        <v>326</v>
      </c>
    </row>
    <row r="52" ht="15">
      <c r="C52" s="83" t="s">
        <v>358</v>
      </c>
    </row>
  </sheetData>
  <sheetProtection/>
  <mergeCells count="6">
    <mergeCell ref="D11:E11"/>
    <mergeCell ref="C2:F2"/>
    <mergeCell ref="C3:F3"/>
    <mergeCell ref="C4:F4"/>
    <mergeCell ref="C5:F5"/>
    <mergeCell ref="C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6">
      <selection activeCell="D36" sqref="D36"/>
    </sheetView>
  </sheetViews>
  <sheetFormatPr defaultColWidth="9.140625" defaultRowHeight="15"/>
  <cols>
    <col min="1" max="1" width="9.140625" style="79" customWidth="1"/>
    <col min="2" max="2" width="9.140625" style="15" customWidth="1"/>
    <col min="3" max="3" width="27.00390625" style="0" customWidth="1"/>
    <col min="4" max="4" width="6.421875" style="15" customWidth="1"/>
    <col min="5" max="5" width="14.7109375" style="15" customWidth="1"/>
    <col min="6" max="6" width="27.28125" style="0" customWidth="1"/>
    <col min="7" max="7" width="12.28125" style="84" customWidth="1"/>
    <col min="8" max="8" width="4.57421875" style="0" customWidth="1"/>
    <col min="9" max="9" width="15.8515625" style="0" customWidth="1"/>
    <col min="10" max="10" width="13.140625" style="0" hidden="1" customWidth="1"/>
  </cols>
  <sheetData>
    <row r="1" spans="2:9" ht="16.5">
      <c r="B1" s="2"/>
      <c r="C1" s="104" t="s">
        <v>0</v>
      </c>
      <c r="D1" s="104"/>
      <c r="E1" s="104"/>
      <c r="F1" s="104"/>
      <c r="G1" s="17"/>
      <c r="H1" s="15"/>
      <c r="I1" s="82"/>
    </row>
    <row r="2" spans="2:9" ht="16.5">
      <c r="B2" s="2"/>
      <c r="C2" s="105" t="s">
        <v>1</v>
      </c>
      <c r="D2" s="105"/>
      <c r="E2" s="105"/>
      <c r="F2" s="105"/>
      <c r="G2" s="17"/>
      <c r="H2" s="15"/>
      <c r="I2" s="82"/>
    </row>
    <row r="3" spans="2:9" ht="16.5">
      <c r="B3" s="2"/>
      <c r="C3" s="105" t="s">
        <v>2</v>
      </c>
      <c r="D3" s="105"/>
      <c r="E3" s="105"/>
      <c r="F3" s="105"/>
      <c r="G3" s="17"/>
      <c r="H3" s="15"/>
      <c r="I3" s="82"/>
    </row>
    <row r="4" spans="2:9" ht="16.5">
      <c r="B4" s="2"/>
      <c r="C4" s="105" t="s">
        <v>3</v>
      </c>
      <c r="D4" s="105"/>
      <c r="E4" s="105"/>
      <c r="F4" s="105"/>
      <c r="G4" s="17"/>
      <c r="H4" s="15"/>
      <c r="I4" s="82"/>
    </row>
    <row r="5" spans="2:9" ht="15">
      <c r="B5" s="8"/>
      <c r="G5" s="17"/>
      <c r="H5" s="15"/>
      <c r="I5" s="82"/>
    </row>
    <row r="6" spans="2:9" ht="15">
      <c r="B6" s="78"/>
      <c r="C6" s="104" t="s">
        <v>336</v>
      </c>
      <c r="D6" s="104"/>
      <c r="E6" s="104"/>
      <c r="F6" s="104"/>
      <c r="G6" s="18"/>
      <c r="H6" s="15"/>
      <c r="I6" s="82"/>
    </row>
    <row r="7" spans="5:7" ht="15">
      <c r="E7" s="79" t="s">
        <v>355</v>
      </c>
      <c r="F7" s="79" t="s">
        <v>356</v>
      </c>
      <c r="G7"/>
    </row>
    <row r="8" spans="1:7" s="83" customFormat="1" ht="15">
      <c r="A8" s="79"/>
      <c r="B8" s="79"/>
      <c r="D8" s="79"/>
      <c r="E8" s="79"/>
      <c r="F8" s="85" t="s">
        <v>339</v>
      </c>
      <c r="G8" s="101">
        <f>60*110/166</f>
        <v>39.75903614457831</v>
      </c>
    </row>
    <row r="9" spans="3:13" ht="15">
      <c r="C9" s="83"/>
      <c r="D9" s="79"/>
      <c r="F9" s="93"/>
      <c r="G9"/>
      <c r="H9" s="84"/>
      <c r="I9" s="84"/>
      <c r="M9" s="63"/>
    </row>
    <row r="10" spans="1:9" s="83" customFormat="1" ht="15">
      <c r="A10" s="79" t="s">
        <v>340</v>
      </c>
      <c r="B10" s="79" t="s">
        <v>341</v>
      </c>
      <c r="C10" s="83" t="s">
        <v>342</v>
      </c>
      <c r="D10" s="107" t="s">
        <v>40</v>
      </c>
      <c r="E10" s="107"/>
      <c r="F10" s="83" t="s">
        <v>41</v>
      </c>
      <c r="G10" s="88" t="s">
        <v>343</v>
      </c>
      <c r="H10" s="88"/>
      <c r="I10" s="83" t="s">
        <v>344</v>
      </c>
    </row>
    <row r="11" spans="1:10" ht="15">
      <c r="A11" s="79">
        <v>1</v>
      </c>
      <c r="B11" s="15">
        <v>26</v>
      </c>
      <c r="C11" t="s">
        <v>126</v>
      </c>
      <c r="D11" s="15" t="s">
        <v>103</v>
      </c>
      <c r="E11" s="15">
        <v>19961215</v>
      </c>
      <c r="F11" t="s">
        <v>123</v>
      </c>
      <c r="G11" s="102">
        <v>0.11509293981481482</v>
      </c>
      <c r="H11" s="84"/>
      <c r="I11" s="102">
        <f>G11-J11</f>
        <v>0</v>
      </c>
      <c r="J11" s="102">
        <v>0.11509293981481482</v>
      </c>
    </row>
    <row r="12" spans="1:10" ht="15">
      <c r="A12" s="79">
        <v>2</v>
      </c>
      <c r="B12" s="15">
        <v>31</v>
      </c>
      <c r="C12" t="s">
        <v>115</v>
      </c>
      <c r="D12" s="15" t="s">
        <v>8</v>
      </c>
      <c r="E12" s="15">
        <v>19960408</v>
      </c>
      <c r="F12" t="s">
        <v>116</v>
      </c>
      <c r="G12" s="102">
        <v>0.11509560185185186</v>
      </c>
      <c r="H12" s="84"/>
      <c r="I12" s="102">
        <f>G12-J11</f>
        <v>2.662037037040599E-06</v>
      </c>
      <c r="J12" s="102">
        <v>0.11509293981481482</v>
      </c>
    </row>
    <row r="13" spans="1:10" ht="15">
      <c r="A13" s="79">
        <v>3</v>
      </c>
      <c r="B13" s="15">
        <v>2</v>
      </c>
      <c r="C13" t="s">
        <v>108</v>
      </c>
      <c r="D13" s="15" t="s">
        <v>8</v>
      </c>
      <c r="E13" s="15">
        <v>19960203</v>
      </c>
      <c r="F13" t="s">
        <v>47</v>
      </c>
      <c r="G13" s="102">
        <v>0.11511643518518518</v>
      </c>
      <c r="H13" s="84"/>
      <c r="I13" s="102">
        <f>G13-J12</f>
        <v>2.349537037035776E-05</v>
      </c>
      <c r="J13" s="102">
        <v>0.11509293981481482</v>
      </c>
    </row>
    <row r="14" spans="1:10" ht="15">
      <c r="A14" s="79">
        <v>4</v>
      </c>
      <c r="B14" s="15">
        <v>15</v>
      </c>
      <c r="C14" t="s">
        <v>121</v>
      </c>
      <c r="D14" s="15" t="s">
        <v>8</v>
      </c>
      <c r="E14" s="15">
        <v>19960108</v>
      </c>
      <c r="F14" t="s">
        <v>120</v>
      </c>
      <c r="G14" s="102">
        <v>0.11680034722222223</v>
      </c>
      <c r="H14" s="84"/>
      <c r="I14" s="102">
        <f>G14-J13</f>
        <v>0.0017074074074074075</v>
      </c>
      <c r="J14" s="102">
        <v>0.11509293981481482</v>
      </c>
    </row>
    <row r="15" spans="1:10" ht="15">
      <c r="A15" s="79">
        <v>5</v>
      </c>
      <c r="B15" s="15">
        <v>16</v>
      </c>
      <c r="C15" t="s">
        <v>113</v>
      </c>
      <c r="D15" s="15" t="s">
        <v>8</v>
      </c>
      <c r="E15" s="15">
        <v>19960825</v>
      </c>
      <c r="F15" t="s">
        <v>114</v>
      </c>
      <c r="G15" s="102">
        <v>0.11681458333333333</v>
      </c>
      <c r="H15" s="84"/>
      <c r="I15" s="102">
        <f>G15-J14</f>
        <v>0.0017216435185185147</v>
      </c>
      <c r="J15" s="102">
        <v>0.11509293981481482</v>
      </c>
    </row>
    <row r="16" spans="1:10" ht="15">
      <c r="A16" s="79">
        <v>6</v>
      </c>
      <c r="B16" s="15">
        <v>5</v>
      </c>
      <c r="C16" t="s">
        <v>112</v>
      </c>
      <c r="D16" s="15" t="s">
        <v>8</v>
      </c>
      <c r="E16" s="15">
        <v>19970806</v>
      </c>
      <c r="F16" t="s">
        <v>47</v>
      </c>
      <c r="G16" s="102">
        <v>0.11681805555555556</v>
      </c>
      <c r="H16" s="84"/>
      <c r="I16" s="102">
        <f aca="true" t="shared" si="0" ref="I16:I23">G16-J15</f>
        <v>0.0017251157407407458</v>
      </c>
      <c r="J16" s="102">
        <v>0.11509293981481482</v>
      </c>
    </row>
    <row r="17" spans="1:10" ht="15">
      <c r="A17" s="79">
        <v>7</v>
      </c>
      <c r="B17" s="15">
        <v>17</v>
      </c>
      <c r="C17" t="s">
        <v>117</v>
      </c>
      <c r="D17" s="15" t="s">
        <v>8</v>
      </c>
      <c r="E17" s="15">
        <v>19970420</v>
      </c>
      <c r="F17" t="s">
        <v>118</v>
      </c>
      <c r="G17" s="102">
        <v>0.11682199074074073</v>
      </c>
      <c r="H17" s="84"/>
      <c r="I17" s="102">
        <f t="shared" si="0"/>
        <v>0.0017290509259259151</v>
      </c>
      <c r="J17" s="102">
        <v>0.11509293981481482</v>
      </c>
    </row>
    <row r="18" spans="1:10" ht="15">
      <c r="A18" s="79">
        <v>8</v>
      </c>
      <c r="B18" s="15">
        <v>11</v>
      </c>
      <c r="C18" t="s">
        <v>111</v>
      </c>
      <c r="D18" s="15" t="s">
        <v>8</v>
      </c>
      <c r="E18" s="15">
        <v>19970118</v>
      </c>
      <c r="F18" t="s">
        <v>47</v>
      </c>
      <c r="G18" s="102">
        <v>0.11682395833333332</v>
      </c>
      <c r="H18" s="84"/>
      <c r="I18" s="102">
        <f t="shared" si="0"/>
        <v>0.0017310185185185067</v>
      </c>
      <c r="J18" s="102">
        <v>0.11509293981481482</v>
      </c>
    </row>
    <row r="19" spans="1:10" ht="15">
      <c r="A19" s="79">
        <v>9</v>
      </c>
      <c r="B19" s="15">
        <v>34</v>
      </c>
      <c r="C19" t="s">
        <v>298</v>
      </c>
      <c r="D19" s="15" t="s">
        <v>8</v>
      </c>
      <c r="E19" s="15">
        <v>19960116</v>
      </c>
      <c r="F19" t="s">
        <v>296</v>
      </c>
      <c r="G19" s="102">
        <v>0.11683506944444444</v>
      </c>
      <c r="H19" s="84"/>
      <c r="I19" s="102">
        <f t="shared" si="0"/>
        <v>0.0017421296296296213</v>
      </c>
      <c r="J19" s="102">
        <v>0.11509293981481482</v>
      </c>
    </row>
    <row r="20" spans="1:10" ht="15">
      <c r="A20" s="79">
        <v>10</v>
      </c>
      <c r="B20" s="15">
        <v>14</v>
      </c>
      <c r="C20" t="s">
        <v>357</v>
      </c>
      <c r="D20" s="15" t="s">
        <v>8</v>
      </c>
      <c r="E20" s="15">
        <v>19970202</v>
      </c>
      <c r="F20" t="s">
        <v>120</v>
      </c>
      <c r="G20" s="102">
        <v>0.11684050925925926</v>
      </c>
      <c r="H20" s="84"/>
      <c r="I20" s="102">
        <f t="shared" si="0"/>
        <v>0.001747569444444444</v>
      </c>
      <c r="J20" s="102">
        <v>0.11509293981481482</v>
      </c>
    </row>
    <row r="21" spans="1:10" ht="15">
      <c r="A21" s="79">
        <v>11</v>
      </c>
      <c r="B21" s="15">
        <v>27</v>
      </c>
      <c r="C21" t="s">
        <v>124</v>
      </c>
      <c r="D21" s="15" t="s">
        <v>103</v>
      </c>
      <c r="E21" s="15">
        <v>19970709</v>
      </c>
      <c r="F21" t="s">
        <v>123</v>
      </c>
      <c r="G21" s="102">
        <v>0.11684479166666667</v>
      </c>
      <c r="H21" s="84"/>
      <c r="I21" s="102">
        <f t="shared" si="0"/>
        <v>0.0017518518518518517</v>
      </c>
      <c r="J21" s="102">
        <v>0.11509293981481482</v>
      </c>
    </row>
    <row r="22" spans="1:10" ht="15">
      <c r="A22" s="79">
        <v>12</v>
      </c>
      <c r="B22" s="15">
        <v>3</v>
      </c>
      <c r="C22" t="s">
        <v>134</v>
      </c>
      <c r="D22" s="15" t="s">
        <v>8</v>
      </c>
      <c r="E22" s="15">
        <v>19970727</v>
      </c>
      <c r="F22" t="s">
        <v>47</v>
      </c>
      <c r="G22" s="102">
        <v>0.11690729166666668</v>
      </c>
      <c r="H22" s="84"/>
      <c r="I22" s="102">
        <f t="shared" si="0"/>
        <v>0.0018143518518518587</v>
      </c>
      <c r="J22" s="102">
        <v>0.11509293981481482</v>
      </c>
    </row>
    <row r="23" spans="1:10" ht="15">
      <c r="A23" s="79">
        <v>13</v>
      </c>
      <c r="B23" s="15">
        <v>12</v>
      </c>
      <c r="C23" t="s">
        <v>131</v>
      </c>
      <c r="D23" s="15" t="s">
        <v>8</v>
      </c>
      <c r="E23" s="15">
        <v>19961019</v>
      </c>
      <c r="F23" t="s">
        <v>47</v>
      </c>
      <c r="G23" s="102">
        <v>0.11704664351851853</v>
      </c>
      <c r="H23" s="84"/>
      <c r="I23" s="102">
        <f t="shared" si="0"/>
        <v>0.0019537037037037075</v>
      </c>
      <c r="J23" s="102">
        <v>0.11509293981481482</v>
      </c>
    </row>
    <row r="24" spans="2:9" ht="15">
      <c r="B24" s="15">
        <v>1</v>
      </c>
      <c r="C24" t="s">
        <v>107</v>
      </c>
      <c r="D24" s="15" t="s">
        <v>8</v>
      </c>
      <c r="E24" s="15">
        <v>19970630</v>
      </c>
      <c r="F24" t="s">
        <v>47</v>
      </c>
      <c r="G24" t="s">
        <v>326</v>
      </c>
      <c r="H24" s="84"/>
      <c r="I24" s="84"/>
    </row>
    <row r="25" spans="2:9" ht="15">
      <c r="B25" s="15">
        <v>4</v>
      </c>
      <c r="C25" t="s">
        <v>109</v>
      </c>
      <c r="D25" s="15" t="s">
        <v>8</v>
      </c>
      <c r="E25" s="15">
        <v>19970126</v>
      </c>
      <c r="F25" t="s">
        <v>47</v>
      </c>
      <c r="G25" t="s">
        <v>326</v>
      </c>
      <c r="H25" s="84"/>
      <c r="I25" s="84"/>
    </row>
    <row r="26" spans="2:9" ht="15">
      <c r="B26" s="15">
        <v>13</v>
      </c>
      <c r="C26" t="s">
        <v>147</v>
      </c>
      <c r="D26" s="15" t="s">
        <v>8</v>
      </c>
      <c r="E26" s="15">
        <v>19960919</v>
      </c>
      <c r="F26" t="s">
        <v>148</v>
      </c>
      <c r="G26" t="s">
        <v>326</v>
      </c>
      <c r="H26" s="84"/>
      <c r="I26" s="84"/>
    </row>
    <row r="27" spans="2:9" ht="15">
      <c r="B27" s="15">
        <v>20</v>
      </c>
      <c r="C27" t="s">
        <v>101</v>
      </c>
      <c r="D27" s="15" t="s">
        <v>8</v>
      </c>
      <c r="E27" s="15">
        <v>19971123</v>
      </c>
      <c r="F27" t="s">
        <v>12</v>
      </c>
      <c r="G27" t="s">
        <v>326</v>
      </c>
      <c r="H27" s="84"/>
      <c r="I27" s="84"/>
    </row>
    <row r="28" spans="2:9" ht="15">
      <c r="B28" s="15">
        <v>29</v>
      </c>
      <c r="C28" t="s">
        <v>125</v>
      </c>
      <c r="D28" s="15" t="s">
        <v>103</v>
      </c>
      <c r="E28" s="15">
        <v>19970203</v>
      </c>
      <c r="F28" t="s">
        <v>123</v>
      </c>
      <c r="G28" t="s">
        <v>326</v>
      </c>
      <c r="H28" s="84"/>
      <c r="I28" s="84"/>
    </row>
    <row r="29" spans="2:9" ht="15">
      <c r="B29" s="15">
        <v>30</v>
      </c>
      <c r="C29" t="s">
        <v>122</v>
      </c>
      <c r="D29" s="15" t="s">
        <v>103</v>
      </c>
      <c r="E29" s="15">
        <v>19970110</v>
      </c>
      <c r="F29" t="s">
        <v>123</v>
      </c>
      <c r="G29" t="s">
        <v>326</v>
      </c>
      <c r="H29" s="84"/>
      <c r="I29" s="84"/>
    </row>
    <row r="30" spans="2:9" ht="15">
      <c r="B30" s="15">
        <v>6</v>
      </c>
      <c r="C30" t="s">
        <v>110</v>
      </c>
      <c r="D30" s="15" t="s">
        <v>8</v>
      </c>
      <c r="E30" s="15">
        <v>19970810</v>
      </c>
      <c r="F30" t="s">
        <v>47</v>
      </c>
      <c r="G30" t="s">
        <v>326</v>
      </c>
      <c r="H30" s="84"/>
      <c r="I30" s="84"/>
    </row>
    <row r="33" ht="15">
      <c r="C33" s="83" t="s">
        <v>358</v>
      </c>
    </row>
  </sheetData>
  <sheetProtection/>
  <mergeCells count="6">
    <mergeCell ref="D10:E10"/>
    <mergeCell ref="C1:F1"/>
    <mergeCell ref="C2:F2"/>
    <mergeCell ref="C3:F3"/>
    <mergeCell ref="C4:F4"/>
    <mergeCell ref="C6:F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7"/>
  <sheetViews>
    <sheetView tabSelected="1" zoomScalePageLayoutView="0" workbookViewId="0" topLeftCell="A1">
      <selection activeCell="L89" sqref="L89"/>
    </sheetView>
  </sheetViews>
  <sheetFormatPr defaultColWidth="9.140625" defaultRowHeight="15"/>
  <cols>
    <col min="1" max="1" width="9.140625" style="15" customWidth="1"/>
    <col min="2" max="2" width="13.00390625" style="0" customWidth="1"/>
    <col min="3" max="3" width="23.8515625" style="0" customWidth="1"/>
    <col min="6" max="6" width="24.7109375" style="0" customWidth="1"/>
    <col min="7" max="7" width="10.421875" style="0" customWidth="1"/>
    <col min="8" max="8" width="10.140625" style="15" bestFit="1" customWidth="1"/>
    <col min="9" max="9" width="9.7109375" style="73" customWidth="1"/>
  </cols>
  <sheetData>
    <row r="2" spans="2:7" ht="16.5">
      <c r="B2" s="2"/>
      <c r="C2" s="104" t="s">
        <v>0</v>
      </c>
      <c r="D2" s="104"/>
      <c r="E2" s="104"/>
      <c r="F2" s="104"/>
      <c r="G2" s="17"/>
    </row>
    <row r="3" spans="2:7" ht="16.5">
      <c r="B3" s="2"/>
      <c r="C3" s="105" t="s">
        <v>1</v>
      </c>
      <c r="D3" s="105"/>
      <c r="E3" s="105"/>
      <c r="F3" s="105"/>
      <c r="G3" s="17"/>
    </row>
    <row r="4" spans="2:7" ht="16.5" hidden="1">
      <c r="B4" s="2"/>
      <c r="C4" s="105" t="s">
        <v>2</v>
      </c>
      <c r="D4" s="105"/>
      <c r="E4" s="105"/>
      <c r="F4" s="105"/>
      <c r="G4" s="17"/>
    </row>
    <row r="5" spans="2:7" ht="16.5" hidden="1">
      <c r="B5" s="2"/>
      <c r="C5" s="105" t="s">
        <v>3</v>
      </c>
      <c r="D5" s="105"/>
      <c r="E5" s="105"/>
      <c r="F5" s="105"/>
      <c r="G5" s="17"/>
    </row>
    <row r="6" spans="2:7" ht="15">
      <c r="B6" s="8"/>
      <c r="G6" s="17"/>
    </row>
    <row r="7" spans="2:7" ht="15">
      <c r="B7" s="64"/>
      <c r="C7" s="104" t="s">
        <v>315</v>
      </c>
      <c r="D7" s="104"/>
      <c r="E7" s="104"/>
      <c r="F7" s="104"/>
      <c r="G7" s="18"/>
    </row>
    <row r="8" spans="2:9" ht="15">
      <c r="B8" s="66" t="s">
        <v>6</v>
      </c>
      <c r="D8" s="26"/>
      <c r="E8" s="33"/>
      <c r="F8" s="34"/>
      <c r="G8" s="18" t="s">
        <v>202</v>
      </c>
      <c r="H8" s="75">
        <v>41838</v>
      </c>
      <c r="I8" s="73" t="s">
        <v>332</v>
      </c>
    </row>
    <row r="9" spans="1:8" ht="15">
      <c r="A9" s="66" t="s">
        <v>330</v>
      </c>
      <c r="B9" s="26" t="s">
        <v>329</v>
      </c>
      <c r="C9" s="27"/>
      <c r="D9" s="26"/>
      <c r="E9" s="33"/>
      <c r="F9" s="34"/>
      <c r="G9" s="18" t="s">
        <v>327</v>
      </c>
      <c r="H9" s="15" t="s">
        <v>328</v>
      </c>
    </row>
    <row r="10" spans="1:9" ht="15">
      <c r="A10" s="80" t="s">
        <v>316</v>
      </c>
      <c r="B10" s="26">
        <v>6</v>
      </c>
      <c r="C10" s="27" t="s">
        <v>7</v>
      </c>
      <c r="D10" s="26" t="s">
        <v>8</v>
      </c>
      <c r="E10" s="27">
        <v>20000322</v>
      </c>
      <c r="F10" s="27" t="s">
        <v>9</v>
      </c>
      <c r="G10" s="72">
        <v>1</v>
      </c>
      <c r="H10" s="15">
        <v>3</v>
      </c>
      <c r="I10" s="73">
        <f aca="true" t="shared" si="0" ref="I10:I26">G10+H10</f>
        <v>4</v>
      </c>
    </row>
    <row r="11" spans="1:9" ht="15">
      <c r="A11" s="80" t="s">
        <v>333</v>
      </c>
      <c r="B11" s="26">
        <v>19</v>
      </c>
      <c r="C11" s="27" t="s">
        <v>11</v>
      </c>
      <c r="D11" s="26" t="s">
        <v>8</v>
      </c>
      <c r="E11" s="27">
        <v>20000503</v>
      </c>
      <c r="F11" s="27" t="s">
        <v>12</v>
      </c>
      <c r="G11" s="72">
        <v>4</v>
      </c>
      <c r="H11" s="15">
        <v>1</v>
      </c>
      <c r="I11" s="73">
        <f t="shared" si="0"/>
        <v>5</v>
      </c>
    </row>
    <row r="12" spans="1:9" ht="15">
      <c r="A12" s="80" t="s">
        <v>333</v>
      </c>
      <c r="B12" s="26">
        <v>12</v>
      </c>
      <c r="C12" s="27" t="s">
        <v>10</v>
      </c>
      <c r="D12" s="26" t="s">
        <v>8</v>
      </c>
      <c r="E12" s="27">
        <v>20000131</v>
      </c>
      <c r="F12" s="27" t="s">
        <v>52</v>
      </c>
      <c r="G12" s="72">
        <v>3</v>
      </c>
      <c r="H12" s="15">
        <v>2</v>
      </c>
      <c r="I12" s="73">
        <f t="shared" si="0"/>
        <v>5</v>
      </c>
    </row>
    <row r="13" spans="1:9" ht="15">
      <c r="A13" s="80" t="s">
        <v>318</v>
      </c>
      <c r="B13" s="26">
        <v>28</v>
      </c>
      <c r="C13" s="27" t="s">
        <v>13</v>
      </c>
      <c r="D13" s="26" t="s">
        <v>8</v>
      </c>
      <c r="E13" s="27">
        <v>20000925</v>
      </c>
      <c r="F13" s="27" t="s">
        <v>14</v>
      </c>
      <c r="G13" s="72">
        <v>2</v>
      </c>
      <c r="H13" s="15">
        <v>8</v>
      </c>
      <c r="I13" s="73">
        <f t="shared" si="0"/>
        <v>10</v>
      </c>
    </row>
    <row r="14" spans="1:9" ht="15">
      <c r="A14" s="80" t="s">
        <v>319</v>
      </c>
      <c r="B14" s="26">
        <v>36</v>
      </c>
      <c r="C14" s="27" t="s">
        <v>20</v>
      </c>
      <c r="D14" s="26" t="s">
        <v>8</v>
      </c>
      <c r="E14" s="27">
        <v>20000901</v>
      </c>
      <c r="F14" s="27" t="s">
        <v>21</v>
      </c>
      <c r="G14" s="72">
        <v>7</v>
      </c>
      <c r="H14" s="15">
        <v>4</v>
      </c>
      <c r="I14" s="73">
        <f t="shared" si="0"/>
        <v>11</v>
      </c>
    </row>
    <row r="15" spans="1:9" ht="15">
      <c r="A15" s="80" t="s">
        <v>334</v>
      </c>
      <c r="B15" s="26">
        <v>9</v>
      </c>
      <c r="C15" s="27" t="s">
        <v>18</v>
      </c>
      <c r="D15" s="26" t="s">
        <v>8</v>
      </c>
      <c r="E15" s="27">
        <v>20020324</v>
      </c>
      <c r="F15" s="27" t="s">
        <v>51</v>
      </c>
      <c r="G15" s="72">
        <v>8</v>
      </c>
      <c r="H15" s="15">
        <v>5</v>
      </c>
      <c r="I15" s="73">
        <f t="shared" si="0"/>
        <v>13</v>
      </c>
    </row>
    <row r="16" spans="1:9" ht="15">
      <c r="A16" s="80" t="s">
        <v>334</v>
      </c>
      <c r="B16" s="26">
        <v>21</v>
      </c>
      <c r="C16" s="27" t="s">
        <v>184</v>
      </c>
      <c r="D16" s="26" t="s">
        <v>8</v>
      </c>
      <c r="E16" s="27">
        <v>20020201</v>
      </c>
      <c r="F16" s="27" t="s">
        <v>183</v>
      </c>
      <c r="G16" s="72">
        <v>6</v>
      </c>
      <c r="H16" s="15">
        <v>7</v>
      </c>
      <c r="I16" s="73">
        <f t="shared" si="0"/>
        <v>13</v>
      </c>
    </row>
    <row r="17" spans="1:9" ht="15">
      <c r="A17" s="80" t="s">
        <v>322</v>
      </c>
      <c r="B17" s="26">
        <v>22</v>
      </c>
      <c r="C17" s="27" t="s">
        <v>23</v>
      </c>
      <c r="D17" s="26" t="s">
        <v>8</v>
      </c>
      <c r="E17" s="27">
        <v>20010617</v>
      </c>
      <c r="F17" s="27" t="s">
        <v>22</v>
      </c>
      <c r="G17" s="72">
        <v>9</v>
      </c>
      <c r="H17" s="15">
        <v>6</v>
      </c>
      <c r="I17" s="73">
        <f t="shared" si="0"/>
        <v>15</v>
      </c>
    </row>
    <row r="18" spans="1:9" ht="15">
      <c r="A18" s="80" t="s">
        <v>323</v>
      </c>
      <c r="B18" s="26">
        <v>29</v>
      </c>
      <c r="C18" s="27" t="s">
        <v>19</v>
      </c>
      <c r="D18" s="26" t="s">
        <v>8</v>
      </c>
      <c r="E18" s="27">
        <v>20000616</v>
      </c>
      <c r="F18" s="27" t="s">
        <v>14</v>
      </c>
      <c r="G18" s="72">
        <v>10</v>
      </c>
      <c r="H18" s="15">
        <v>10</v>
      </c>
      <c r="I18" s="73">
        <f t="shared" si="0"/>
        <v>20</v>
      </c>
    </row>
    <row r="19" spans="1:9" ht="15">
      <c r="A19" s="80" t="s">
        <v>197</v>
      </c>
      <c r="B19" s="26">
        <v>18</v>
      </c>
      <c r="C19" s="27" t="s">
        <v>17</v>
      </c>
      <c r="D19" s="26" t="s">
        <v>8</v>
      </c>
      <c r="E19" s="27">
        <v>20000509</v>
      </c>
      <c r="F19" s="27" t="s">
        <v>12</v>
      </c>
      <c r="G19" s="72">
        <v>11</v>
      </c>
      <c r="H19" s="15">
        <v>12</v>
      </c>
      <c r="I19" s="73">
        <f t="shared" si="0"/>
        <v>23</v>
      </c>
    </row>
    <row r="20" spans="1:9" ht="15">
      <c r="A20" s="80" t="s">
        <v>198</v>
      </c>
      <c r="B20" s="76">
        <v>23</v>
      </c>
      <c r="C20" s="27" t="s">
        <v>182</v>
      </c>
      <c r="D20" s="15" t="s">
        <v>8</v>
      </c>
      <c r="E20" s="76">
        <v>20000615</v>
      </c>
      <c r="F20" s="27" t="s">
        <v>183</v>
      </c>
      <c r="G20" s="72">
        <v>16</v>
      </c>
      <c r="H20" s="15">
        <v>9</v>
      </c>
      <c r="I20" s="73">
        <f t="shared" si="0"/>
        <v>25</v>
      </c>
    </row>
    <row r="21" spans="1:9" ht="15">
      <c r="A21" s="80" t="s">
        <v>335</v>
      </c>
      <c r="B21" s="26">
        <v>26</v>
      </c>
      <c r="C21" s="27" t="s">
        <v>30</v>
      </c>
      <c r="D21" s="26" t="s">
        <v>8</v>
      </c>
      <c r="E21" s="27">
        <v>20011224</v>
      </c>
      <c r="F21" s="27" t="s">
        <v>14</v>
      </c>
      <c r="G21" s="72">
        <v>18</v>
      </c>
      <c r="H21" s="15">
        <v>13</v>
      </c>
      <c r="I21" s="73">
        <f t="shared" si="0"/>
        <v>31</v>
      </c>
    </row>
    <row r="22" spans="1:9" ht="15">
      <c r="A22" s="80" t="s">
        <v>335</v>
      </c>
      <c r="B22" s="26">
        <v>20</v>
      </c>
      <c r="C22" s="27" t="s">
        <v>28</v>
      </c>
      <c r="D22" s="26" t="s">
        <v>8</v>
      </c>
      <c r="E22" s="27">
        <v>20020909</v>
      </c>
      <c r="F22" s="27" t="s">
        <v>22</v>
      </c>
      <c r="G22" s="72">
        <v>17</v>
      </c>
      <c r="H22" s="15">
        <v>14</v>
      </c>
      <c r="I22" s="73">
        <f t="shared" si="0"/>
        <v>31</v>
      </c>
    </row>
    <row r="23" spans="1:9" ht="15">
      <c r="A23" s="80" t="s">
        <v>335</v>
      </c>
      <c r="B23" s="26">
        <v>5</v>
      </c>
      <c r="C23" s="27" t="s">
        <v>29</v>
      </c>
      <c r="D23" s="26" t="s">
        <v>8</v>
      </c>
      <c r="E23" s="27">
        <v>20020207</v>
      </c>
      <c r="F23" s="27" t="s">
        <v>9</v>
      </c>
      <c r="G23" s="72">
        <v>14</v>
      </c>
      <c r="H23" s="15">
        <v>17</v>
      </c>
      <c r="I23" s="73">
        <f t="shared" si="0"/>
        <v>31</v>
      </c>
    </row>
    <row r="24" spans="1:9" ht="15">
      <c r="A24" s="80" t="s">
        <v>325</v>
      </c>
      <c r="B24" s="28">
        <v>38</v>
      </c>
      <c r="C24" s="27" t="s">
        <v>42</v>
      </c>
      <c r="D24" s="26" t="s">
        <v>8</v>
      </c>
      <c r="E24" s="27">
        <v>20000630</v>
      </c>
      <c r="F24" s="27" t="s">
        <v>47</v>
      </c>
      <c r="G24" s="72">
        <v>19</v>
      </c>
      <c r="H24" s="15">
        <v>15</v>
      </c>
      <c r="I24" s="73">
        <f t="shared" si="0"/>
        <v>34</v>
      </c>
    </row>
    <row r="25" spans="1:9" ht="15">
      <c r="A25" s="80" t="s">
        <v>203</v>
      </c>
      <c r="B25" s="26">
        <v>10</v>
      </c>
      <c r="C25" s="27" t="s">
        <v>173</v>
      </c>
      <c r="D25" s="26" t="s">
        <v>8</v>
      </c>
      <c r="E25" s="27">
        <v>20020319</v>
      </c>
      <c r="F25" s="27" t="s">
        <v>52</v>
      </c>
      <c r="G25" s="72">
        <v>26</v>
      </c>
      <c r="H25" s="15">
        <v>11</v>
      </c>
      <c r="I25" s="73">
        <f t="shared" si="0"/>
        <v>37</v>
      </c>
    </row>
    <row r="26" spans="1:9" ht="15">
      <c r="A26" s="80" t="s">
        <v>204</v>
      </c>
      <c r="B26" s="28">
        <v>39</v>
      </c>
      <c r="C26" s="27" t="s">
        <v>130</v>
      </c>
      <c r="D26" s="76" t="s">
        <v>8</v>
      </c>
      <c r="E26" s="76">
        <v>20001113</v>
      </c>
      <c r="F26" s="27" t="s">
        <v>129</v>
      </c>
      <c r="G26" s="72">
        <v>22</v>
      </c>
      <c r="H26" s="15">
        <v>16</v>
      </c>
      <c r="I26" s="73">
        <f t="shared" si="0"/>
        <v>38</v>
      </c>
    </row>
    <row r="27" spans="1:8" ht="15">
      <c r="A27" s="76"/>
      <c r="B27" s="26">
        <v>33</v>
      </c>
      <c r="C27" s="27" t="s">
        <v>25</v>
      </c>
      <c r="D27" s="26" t="s">
        <v>26</v>
      </c>
      <c r="E27" s="27">
        <v>20010103</v>
      </c>
      <c r="F27" s="27" t="s">
        <v>27</v>
      </c>
      <c r="G27" s="72">
        <v>12</v>
      </c>
      <c r="H27" s="15" t="s">
        <v>326</v>
      </c>
    </row>
    <row r="28" spans="1:8" ht="15">
      <c r="A28" s="76"/>
      <c r="B28" s="76">
        <v>8</v>
      </c>
      <c r="C28" s="27" t="s">
        <v>156</v>
      </c>
      <c r="D28" s="26" t="s">
        <v>8</v>
      </c>
      <c r="E28" s="27">
        <v>20000607</v>
      </c>
      <c r="F28" s="27" t="s">
        <v>9</v>
      </c>
      <c r="G28" s="72">
        <v>13</v>
      </c>
      <c r="H28" s="15" t="s">
        <v>326</v>
      </c>
    </row>
    <row r="29" spans="1:8" ht="15">
      <c r="A29" s="76"/>
      <c r="B29" s="28" t="s">
        <v>143</v>
      </c>
      <c r="C29" s="27" t="s">
        <v>48</v>
      </c>
      <c r="D29" s="26" t="s">
        <v>8</v>
      </c>
      <c r="E29" s="27">
        <v>20020312</v>
      </c>
      <c r="F29" s="27" t="s">
        <v>47</v>
      </c>
      <c r="G29" s="72">
        <v>15</v>
      </c>
      <c r="H29" s="15" t="s">
        <v>326</v>
      </c>
    </row>
    <row r="30" spans="1:8" ht="15">
      <c r="A30" s="76"/>
      <c r="B30" s="28" t="s">
        <v>142</v>
      </c>
      <c r="C30" s="27" t="s">
        <v>49</v>
      </c>
      <c r="D30" s="26" t="s">
        <v>8</v>
      </c>
      <c r="E30" s="27">
        <v>22020517</v>
      </c>
      <c r="F30" s="27" t="s">
        <v>47</v>
      </c>
      <c r="G30" s="72">
        <v>20</v>
      </c>
      <c r="H30" s="15" t="s">
        <v>326</v>
      </c>
    </row>
    <row r="31" spans="1:8" ht="15">
      <c r="A31" s="76"/>
      <c r="B31" s="26">
        <v>1</v>
      </c>
      <c r="C31" s="27" t="s">
        <v>164</v>
      </c>
      <c r="D31" s="26" t="s">
        <v>8</v>
      </c>
      <c r="E31" s="27">
        <v>20020226</v>
      </c>
      <c r="F31" s="27" t="s">
        <v>31</v>
      </c>
      <c r="G31" s="72">
        <v>21</v>
      </c>
      <c r="H31" s="15" t="s">
        <v>326</v>
      </c>
    </row>
    <row r="32" spans="1:8" ht="15">
      <c r="A32" s="76"/>
      <c r="B32" s="26">
        <v>7</v>
      </c>
      <c r="C32" s="27" t="s">
        <v>24</v>
      </c>
      <c r="D32" s="26" t="s">
        <v>8</v>
      </c>
      <c r="E32" s="27">
        <v>20020405</v>
      </c>
      <c r="F32" s="27" t="s">
        <v>52</v>
      </c>
      <c r="G32" s="72">
        <v>23</v>
      </c>
      <c r="H32" s="15" t="s">
        <v>326</v>
      </c>
    </row>
    <row r="33" spans="1:8" ht="15">
      <c r="A33" s="76"/>
      <c r="B33" s="26">
        <v>2</v>
      </c>
      <c r="C33" s="27" t="s">
        <v>34</v>
      </c>
      <c r="D33" s="26" t="s">
        <v>8</v>
      </c>
      <c r="E33" s="27">
        <v>20010517</v>
      </c>
      <c r="F33" s="27" t="s">
        <v>31</v>
      </c>
      <c r="G33" s="72">
        <v>24</v>
      </c>
      <c r="H33" s="15" t="s">
        <v>326</v>
      </c>
    </row>
    <row r="34" spans="1:8" ht="15">
      <c r="A34" s="76"/>
      <c r="B34" s="26">
        <v>27</v>
      </c>
      <c r="C34" s="27" t="s">
        <v>33</v>
      </c>
      <c r="D34" s="26" t="s">
        <v>8</v>
      </c>
      <c r="E34" s="27">
        <v>20010211</v>
      </c>
      <c r="F34" s="27" t="s">
        <v>14</v>
      </c>
      <c r="G34" s="72">
        <v>25</v>
      </c>
      <c r="H34" s="15" t="s">
        <v>326</v>
      </c>
    </row>
    <row r="35" spans="1:8" ht="15">
      <c r="A35" s="76"/>
      <c r="B35" s="26">
        <v>11</v>
      </c>
      <c r="C35" s="27" t="s">
        <v>32</v>
      </c>
      <c r="D35" s="26" t="s">
        <v>8</v>
      </c>
      <c r="E35" s="27">
        <v>20010804</v>
      </c>
      <c r="F35" s="27" t="s">
        <v>52</v>
      </c>
      <c r="G35" s="72">
        <v>27</v>
      </c>
      <c r="H35" s="15" t="s">
        <v>326</v>
      </c>
    </row>
    <row r="36" spans="1:8" ht="15">
      <c r="A36" s="76"/>
      <c r="B36" s="76">
        <v>31</v>
      </c>
      <c r="C36" s="27" t="s">
        <v>53</v>
      </c>
      <c r="D36" s="26" t="s">
        <v>8</v>
      </c>
      <c r="E36" s="27">
        <v>20021031</v>
      </c>
      <c r="F36" s="27" t="s">
        <v>50</v>
      </c>
      <c r="G36" s="72">
        <v>28</v>
      </c>
      <c r="H36" s="15" t="s">
        <v>326</v>
      </c>
    </row>
    <row r="37" spans="1:8" ht="15">
      <c r="A37" s="76"/>
      <c r="B37" s="28">
        <v>37</v>
      </c>
      <c r="C37" s="27" t="s">
        <v>43</v>
      </c>
      <c r="D37" s="26" t="s">
        <v>8</v>
      </c>
      <c r="E37" s="27">
        <v>20010814</v>
      </c>
      <c r="F37" s="27" t="s">
        <v>44</v>
      </c>
      <c r="G37" s="72">
        <v>29</v>
      </c>
      <c r="H37" s="15" t="s">
        <v>326</v>
      </c>
    </row>
    <row r="38" spans="1:8" ht="15">
      <c r="A38" s="76"/>
      <c r="B38" s="26">
        <v>13</v>
      </c>
      <c r="C38" s="27" t="s">
        <v>35</v>
      </c>
      <c r="D38" s="26" t="s">
        <v>8</v>
      </c>
      <c r="E38" s="27">
        <v>20020720</v>
      </c>
      <c r="F38" s="27" t="s">
        <v>36</v>
      </c>
      <c r="G38" s="72">
        <v>30</v>
      </c>
      <c r="H38" s="15" t="s">
        <v>326</v>
      </c>
    </row>
    <row r="39" spans="1:8" ht="15.75" customHeight="1">
      <c r="A39" s="76"/>
      <c r="B39" s="28" t="s">
        <v>144</v>
      </c>
      <c r="C39" s="27" t="s">
        <v>45</v>
      </c>
      <c r="D39" s="26" t="s">
        <v>8</v>
      </c>
      <c r="E39" s="27">
        <v>20020107</v>
      </c>
      <c r="F39" s="27" t="s">
        <v>46</v>
      </c>
      <c r="G39" s="72">
        <v>31</v>
      </c>
      <c r="H39" s="15" t="s">
        <v>326</v>
      </c>
    </row>
    <row r="40" spans="1:8" ht="15">
      <c r="A40" s="76"/>
      <c r="B40" s="26">
        <v>14</v>
      </c>
      <c r="C40" s="27" t="s">
        <v>37</v>
      </c>
      <c r="D40" s="26" t="s">
        <v>8</v>
      </c>
      <c r="E40" s="27">
        <v>20010529</v>
      </c>
      <c r="F40" s="27" t="s">
        <v>36</v>
      </c>
      <c r="G40" s="72">
        <v>33</v>
      </c>
      <c r="H40" s="15" t="s">
        <v>326</v>
      </c>
    </row>
    <row r="41" spans="2:7" ht="15">
      <c r="B41" s="64"/>
      <c r="C41" s="22"/>
      <c r="D41" s="64"/>
      <c r="E41" s="22"/>
      <c r="F41" s="22"/>
      <c r="G41" s="18"/>
    </row>
    <row r="42" spans="1:7" ht="15">
      <c r="A42" s="66" t="s">
        <v>65</v>
      </c>
      <c r="B42" s="29"/>
      <c r="C42" s="30"/>
      <c r="D42" s="45"/>
      <c r="E42" s="35"/>
      <c r="F42" s="36"/>
      <c r="G42" s="18"/>
    </row>
    <row r="43" spans="1:9" ht="15">
      <c r="A43" s="66">
        <v>1</v>
      </c>
      <c r="B43" s="26">
        <v>12</v>
      </c>
      <c r="C43" s="22" t="s">
        <v>77</v>
      </c>
      <c r="D43" s="65" t="s">
        <v>8</v>
      </c>
      <c r="E43" s="38">
        <v>19991118</v>
      </c>
      <c r="F43" s="22" t="s">
        <v>78</v>
      </c>
      <c r="G43" s="72">
        <v>2</v>
      </c>
      <c r="H43" s="15">
        <v>3</v>
      </c>
      <c r="I43" s="73">
        <f aca="true" t="shared" si="1" ref="I43:I67">G43+H43</f>
        <v>5</v>
      </c>
    </row>
    <row r="44" spans="1:9" ht="15">
      <c r="A44" s="66">
        <v>2</v>
      </c>
      <c r="B44" s="26">
        <v>25</v>
      </c>
      <c r="C44" s="27" t="s">
        <v>67</v>
      </c>
      <c r="D44" s="26" t="s">
        <v>8</v>
      </c>
      <c r="E44" s="33">
        <v>19980825</v>
      </c>
      <c r="F44" s="34" t="s">
        <v>68</v>
      </c>
      <c r="G44" s="72">
        <v>4</v>
      </c>
      <c r="H44" s="15">
        <v>2</v>
      </c>
      <c r="I44" s="73">
        <f t="shared" si="1"/>
        <v>6</v>
      </c>
    </row>
    <row r="45" spans="1:9" ht="15">
      <c r="A45" s="66">
        <v>3</v>
      </c>
      <c r="B45" s="26">
        <v>36</v>
      </c>
      <c r="C45" s="27" t="s">
        <v>290</v>
      </c>
      <c r="D45" s="26" t="s">
        <v>8</v>
      </c>
      <c r="E45" s="33">
        <v>19990907</v>
      </c>
      <c r="F45" s="27" t="s">
        <v>84</v>
      </c>
      <c r="G45" s="72">
        <v>3</v>
      </c>
      <c r="H45" s="15">
        <v>4</v>
      </c>
      <c r="I45" s="73">
        <f t="shared" si="1"/>
        <v>7</v>
      </c>
    </row>
    <row r="46" spans="1:9" ht="15">
      <c r="A46" s="66">
        <v>4</v>
      </c>
      <c r="B46" s="26">
        <v>34</v>
      </c>
      <c r="C46" s="27" t="s">
        <v>71</v>
      </c>
      <c r="D46" s="26" t="s">
        <v>8</v>
      </c>
      <c r="E46" s="33">
        <v>19980507</v>
      </c>
      <c r="F46" s="27" t="s">
        <v>331</v>
      </c>
      <c r="G46" s="72">
        <v>6</v>
      </c>
      <c r="H46" s="15">
        <v>1</v>
      </c>
      <c r="I46" s="73">
        <f t="shared" si="1"/>
        <v>7</v>
      </c>
    </row>
    <row r="47" spans="1:9" ht="15">
      <c r="A47" s="66">
        <v>5</v>
      </c>
      <c r="B47" s="26">
        <v>16</v>
      </c>
      <c r="C47" s="22" t="s">
        <v>74</v>
      </c>
      <c r="D47" s="64" t="s">
        <v>8</v>
      </c>
      <c r="E47" s="38">
        <v>19980505</v>
      </c>
      <c r="F47" s="22" t="s">
        <v>75</v>
      </c>
      <c r="G47" s="72">
        <v>5</v>
      </c>
      <c r="H47" s="15">
        <v>8</v>
      </c>
      <c r="I47" s="73">
        <f t="shared" si="1"/>
        <v>13</v>
      </c>
    </row>
    <row r="48" spans="1:9" ht="15">
      <c r="A48" s="66">
        <v>6</v>
      </c>
      <c r="B48" s="26">
        <v>2</v>
      </c>
      <c r="C48" s="27" t="s">
        <v>69</v>
      </c>
      <c r="D48" s="26" t="s">
        <v>8</v>
      </c>
      <c r="E48" s="33">
        <v>19980808</v>
      </c>
      <c r="F48" s="27" t="s">
        <v>70</v>
      </c>
      <c r="G48" s="72">
        <v>9</v>
      </c>
      <c r="H48" s="15">
        <v>5</v>
      </c>
      <c r="I48" s="73">
        <f t="shared" si="1"/>
        <v>14</v>
      </c>
    </row>
    <row r="49" spans="1:9" ht="15">
      <c r="A49" s="66">
        <v>7</v>
      </c>
      <c r="B49" s="47">
        <v>67</v>
      </c>
      <c r="C49" s="46" t="s">
        <v>185</v>
      </c>
      <c r="D49" s="47" t="s">
        <v>8</v>
      </c>
      <c r="E49" s="48">
        <v>19980925</v>
      </c>
      <c r="F49" s="49" t="s">
        <v>186</v>
      </c>
      <c r="G49" s="72">
        <v>7</v>
      </c>
      <c r="H49" s="15">
        <v>11</v>
      </c>
      <c r="I49" s="73">
        <f t="shared" si="1"/>
        <v>18</v>
      </c>
    </row>
    <row r="50" spans="1:9" ht="15">
      <c r="A50" s="66">
        <v>8</v>
      </c>
      <c r="B50" s="26">
        <v>33</v>
      </c>
      <c r="C50" s="27" t="s">
        <v>73</v>
      </c>
      <c r="D50" s="26" t="s">
        <v>8</v>
      </c>
      <c r="E50" s="33">
        <v>19980618</v>
      </c>
      <c r="F50" s="27" t="s">
        <v>12</v>
      </c>
      <c r="G50" s="72">
        <v>13</v>
      </c>
      <c r="H50" s="15">
        <v>7</v>
      </c>
      <c r="I50" s="73">
        <f t="shared" si="1"/>
        <v>20</v>
      </c>
    </row>
    <row r="51" spans="1:9" ht="15">
      <c r="A51" s="66">
        <v>9</v>
      </c>
      <c r="B51" s="65" t="s">
        <v>166</v>
      </c>
      <c r="C51" s="27" t="s">
        <v>104</v>
      </c>
      <c r="D51" s="26" t="s">
        <v>103</v>
      </c>
      <c r="E51" s="33">
        <v>19990329</v>
      </c>
      <c r="F51" s="27" t="s">
        <v>123</v>
      </c>
      <c r="G51" s="72">
        <v>15</v>
      </c>
      <c r="H51" s="15">
        <v>6</v>
      </c>
      <c r="I51" s="73">
        <f t="shared" si="1"/>
        <v>21</v>
      </c>
    </row>
    <row r="52" spans="1:9" ht="15">
      <c r="A52" s="66">
        <v>10</v>
      </c>
      <c r="B52" s="26">
        <v>52</v>
      </c>
      <c r="C52" s="27" t="s">
        <v>79</v>
      </c>
      <c r="D52" s="26" t="s">
        <v>8</v>
      </c>
      <c r="E52" s="33">
        <v>19990000</v>
      </c>
      <c r="F52" s="27" t="s">
        <v>80</v>
      </c>
      <c r="G52" s="72">
        <v>8</v>
      </c>
      <c r="H52" s="15">
        <v>16</v>
      </c>
      <c r="I52" s="73">
        <f t="shared" si="1"/>
        <v>24</v>
      </c>
    </row>
    <row r="53" spans="1:9" ht="15">
      <c r="A53" s="66">
        <v>11</v>
      </c>
      <c r="B53" s="26">
        <v>32</v>
      </c>
      <c r="C53" s="27" t="s">
        <v>82</v>
      </c>
      <c r="D53" s="26" t="s">
        <v>8</v>
      </c>
      <c r="E53" s="33">
        <v>19990109</v>
      </c>
      <c r="F53" s="27" t="s">
        <v>12</v>
      </c>
      <c r="G53" s="72">
        <v>17</v>
      </c>
      <c r="H53" s="15">
        <v>9</v>
      </c>
      <c r="I53" s="73">
        <f t="shared" si="1"/>
        <v>26</v>
      </c>
    </row>
    <row r="54" spans="1:9" ht="15">
      <c r="A54" s="66">
        <v>12</v>
      </c>
      <c r="B54" s="26">
        <v>3</v>
      </c>
      <c r="C54" s="27" t="s">
        <v>85</v>
      </c>
      <c r="D54" s="26" t="s">
        <v>8</v>
      </c>
      <c r="E54" s="33">
        <v>19990101</v>
      </c>
      <c r="F54" s="34" t="s">
        <v>12</v>
      </c>
      <c r="G54" s="72">
        <v>20</v>
      </c>
      <c r="H54" s="15">
        <v>10</v>
      </c>
      <c r="I54" s="73">
        <f t="shared" si="1"/>
        <v>30</v>
      </c>
    </row>
    <row r="55" spans="1:9" ht="15">
      <c r="A55" s="66">
        <v>13</v>
      </c>
      <c r="B55" s="65" t="s">
        <v>307</v>
      </c>
      <c r="C55" s="27" t="s">
        <v>102</v>
      </c>
      <c r="D55" s="26" t="s">
        <v>103</v>
      </c>
      <c r="E55" s="37">
        <v>19980627</v>
      </c>
      <c r="F55" s="27" t="s">
        <v>123</v>
      </c>
      <c r="G55" s="72">
        <v>18</v>
      </c>
      <c r="H55" s="15">
        <v>13</v>
      </c>
      <c r="I55" s="73">
        <f t="shared" si="1"/>
        <v>31</v>
      </c>
    </row>
    <row r="56" spans="1:9" ht="15">
      <c r="A56" s="66">
        <v>14</v>
      </c>
      <c r="B56" s="26">
        <v>15</v>
      </c>
      <c r="C56" s="27" t="s">
        <v>94</v>
      </c>
      <c r="D56" s="26" t="s">
        <v>8</v>
      </c>
      <c r="E56" s="33">
        <v>19980811</v>
      </c>
      <c r="F56" s="27" t="s">
        <v>75</v>
      </c>
      <c r="G56" s="72">
        <v>16</v>
      </c>
      <c r="H56" s="15">
        <v>17</v>
      </c>
      <c r="I56" s="73">
        <f t="shared" si="1"/>
        <v>33</v>
      </c>
    </row>
    <row r="57" spans="1:9" ht="15">
      <c r="A57" s="66">
        <v>15</v>
      </c>
      <c r="B57" s="26">
        <v>31</v>
      </c>
      <c r="C57" s="27" t="s">
        <v>83</v>
      </c>
      <c r="D57" s="26" t="s">
        <v>8</v>
      </c>
      <c r="E57" s="39">
        <v>19990213</v>
      </c>
      <c r="F57" s="27" t="s">
        <v>47</v>
      </c>
      <c r="G57" s="72">
        <v>19</v>
      </c>
      <c r="H57" s="15">
        <v>15</v>
      </c>
      <c r="I57" s="73">
        <f t="shared" si="1"/>
        <v>34</v>
      </c>
    </row>
    <row r="58" spans="1:9" ht="15">
      <c r="A58" s="66">
        <v>16</v>
      </c>
      <c r="B58" s="26">
        <v>30</v>
      </c>
      <c r="C58" s="27" t="s">
        <v>72</v>
      </c>
      <c r="D58" s="26" t="s">
        <v>8</v>
      </c>
      <c r="E58" s="33">
        <v>19990425</v>
      </c>
      <c r="F58" s="27" t="s">
        <v>12</v>
      </c>
      <c r="G58" s="72">
        <v>12</v>
      </c>
      <c r="H58" s="15">
        <v>24</v>
      </c>
      <c r="I58" s="73">
        <f t="shared" si="1"/>
        <v>36</v>
      </c>
    </row>
    <row r="59" spans="1:9" ht="15">
      <c r="A59" s="66">
        <v>17</v>
      </c>
      <c r="B59" s="65" t="s">
        <v>169</v>
      </c>
      <c r="C59" s="27" t="s">
        <v>105</v>
      </c>
      <c r="D59" s="26" t="s">
        <v>103</v>
      </c>
      <c r="E59" s="33">
        <v>19980207</v>
      </c>
      <c r="F59" s="27" t="s">
        <v>123</v>
      </c>
      <c r="G59" s="72">
        <v>22</v>
      </c>
      <c r="H59" s="15">
        <v>14</v>
      </c>
      <c r="I59" s="73">
        <f t="shared" si="1"/>
        <v>36</v>
      </c>
    </row>
    <row r="60" spans="1:9" ht="15">
      <c r="A60" s="66">
        <v>18</v>
      </c>
      <c r="B60" s="26">
        <v>17</v>
      </c>
      <c r="C60" s="27" t="s">
        <v>95</v>
      </c>
      <c r="D60" s="26" t="s">
        <v>8</v>
      </c>
      <c r="E60" s="33">
        <v>19991006</v>
      </c>
      <c r="F60" s="27" t="s">
        <v>27</v>
      </c>
      <c r="G60" s="72">
        <v>24</v>
      </c>
      <c r="H60" s="15">
        <v>12</v>
      </c>
      <c r="I60" s="73">
        <f t="shared" si="1"/>
        <v>36</v>
      </c>
    </row>
    <row r="61" spans="1:9" ht="15">
      <c r="A61" s="66">
        <v>19</v>
      </c>
      <c r="B61" s="26">
        <v>26</v>
      </c>
      <c r="C61" s="27" t="s">
        <v>132</v>
      </c>
      <c r="D61" s="26" t="s">
        <v>8</v>
      </c>
      <c r="E61" s="33">
        <v>19991809</v>
      </c>
      <c r="F61" s="27" t="s">
        <v>88</v>
      </c>
      <c r="G61" s="72">
        <v>21</v>
      </c>
      <c r="H61" s="15">
        <v>22</v>
      </c>
      <c r="I61" s="73">
        <f t="shared" si="1"/>
        <v>43</v>
      </c>
    </row>
    <row r="62" spans="1:9" ht="15">
      <c r="A62" s="66">
        <v>20</v>
      </c>
      <c r="B62" s="26">
        <v>35</v>
      </c>
      <c r="C62" s="27" t="s">
        <v>90</v>
      </c>
      <c r="D62" s="26" t="s">
        <v>8</v>
      </c>
      <c r="E62" s="33">
        <v>19980227</v>
      </c>
      <c r="F62" s="27" t="s">
        <v>12</v>
      </c>
      <c r="G62" s="72">
        <v>26</v>
      </c>
      <c r="H62" s="15">
        <v>19</v>
      </c>
      <c r="I62" s="73">
        <f t="shared" si="1"/>
        <v>45</v>
      </c>
    </row>
    <row r="63" spans="1:9" ht="15">
      <c r="A63" s="66">
        <v>21</v>
      </c>
      <c r="B63" s="26">
        <v>21</v>
      </c>
      <c r="C63" s="27" t="s">
        <v>97</v>
      </c>
      <c r="D63" s="26" t="s">
        <v>26</v>
      </c>
      <c r="E63" s="33">
        <v>19980803</v>
      </c>
      <c r="F63" s="27" t="s">
        <v>27</v>
      </c>
      <c r="G63" s="72">
        <v>27</v>
      </c>
      <c r="H63" s="15">
        <v>18</v>
      </c>
      <c r="I63" s="73">
        <f t="shared" si="1"/>
        <v>45</v>
      </c>
    </row>
    <row r="64" spans="1:9" ht="15">
      <c r="A64" s="66">
        <v>22</v>
      </c>
      <c r="B64" s="26">
        <v>14</v>
      </c>
      <c r="C64" s="27" t="s">
        <v>93</v>
      </c>
      <c r="D64" s="26" t="s">
        <v>8</v>
      </c>
      <c r="E64" s="33">
        <v>19981010</v>
      </c>
      <c r="F64" s="27" t="s">
        <v>75</v>
      </c>
      <c r="G64" s="72">
        <v>28</v>
      </c>
      <c r="H64" s="15">
        <v>20</v>
      </c>
      <c r="I64" s="73">
        <f t="shared" si="1"/>
        <v>48</v>
      </c>
    </row>
    <row r="65" spans="1:9" ht="15">
      <c r="A65" s="66">
        <v>23</v>
      </c>
      <c r="B65" s="26">
        <v>50</v>
      </c>
      <c r="C65" s="27" t="s">
        <v>92</v>
      </c>
      <c r="D65" s="26" t="s">
        <v>8</v>
      </c>
      <c r="E65" s="33">
        <v>19990421</v>
      </c>
      <c r="F65" s="27" t="s">
        <v>80</v>
      </c>
      <c r="G65" s="72">
        <v>29</v>
      </c>
      <c r="H65" s="15">
        <v>21</v>
      </c>
      <c r="I65" s="73">
        <f t="shared" si="1"/>
        <v>50</v>
      </c>
    </row>
    <row r="66" spans="1:9" ht="15">
      <c r="A66" s="66">
        <v>24</v>
      </c>
      <c r="B66" s="26">
        <v>13</v>
      </c>
      <c r="C66" s="22" t="s">
        <v>87</v>
      </c>
      <c r="D66" s="65" t="s">
        <v>8</v>
      </c>
      <c r="E66" s="38">
        <v>19991109</v>
      </c>
      <c r="F66" s="22" t="s">
        <v>78</v>
      </c>
      <c r="G66" s="72">
        <v>25</v>
      </c>
      <c r="H66" s="15">
        <v>25</v>
      </c>
      <c r="I66" s="73">
        <f t="shared" si="1"/>
        <v>50</v>
      </c>
    </row>
    <row r="67" spans="1:9" ht="15">
      <c r="A67" s="66">
        <v>25</v>
      </c>
      <c r="B67" s="64">
        <v>9</v>
      </c>
      <c r="C67" s="27" t="s">
        <v>100</v>
      </c>
      <c r="D67" s="26" t="s">
        <v>8</v>
      </c>
      <c r="E67" s="33">
        <v>19990521</v>
      </c>
      <c r="F67" s="27" t="s">
        <v>50</v>
      </c>
      <c r="G67" s="72">
        <v>30</v>
      </c>
      <c r="H67" s="15">
        <v>23</v>
      </c>
      <c r="I67" s="73">
        <f t="shared" si="1"/>
        <v>53</v>
      </c>
    </row>
    <row r="68" spans="2:8" ht="15">
      <c r="B68" s="26">
        <v>8</v>
      </c>
      <c r="C68" s="27" t="s">
        <v>128</v>
      </c>
      <c r="D68" s="26" t="s">
        <v>8</v>
      </c>
      <c r="E68" s="33">
        <v>19990318</v>
      </c>
      <c r="F68" s="27" t="s">
        <v>84</v>
      </c>
      <c r="G68" s="72">
        <v>11</v>
      </c>
      <c r="H68" s="15" t="s">
        <v>326</v>
      </c>
    </row>
    <row r="69" spans="1:8" ht="15">
      <c r="A69" s="68"/>
      <c r="B69" s="69">
        <v>97</v>
      </c>
      <c r="C69" s="70" t="s">
        <v>81</v>
      </c>
      <c r="D69" s="69" t="s">
        <v>8</v>
      </c>
      <c r="E69" s="71">
        <v>19980401</v>
      </c>
      <c r="F69" s="70" t="s">
        <v>27</v>
      </c>
      <c r="G69" s="73">
        <v>23</v>
      </c>
      <c r="H69" s="68" t="s">
        <v>326</v>
      </c>
    </row>
    <row r="70" spans="2:8" ht="15">
      <c r="B70" s="26">
        <v>11</v>
      </c>
      <c r="C70" s="27" t="s">
        <v>154</v>
      </c>
      <c r="D70" s="26" t="s">
        <v>8</v>
      </c>
      <c r="E70" s="33">
        <v>19980608</v>
      </c>
      <c r="F70" s="27" t="s">
        <v>86</v>
      </c>
      <c r="G70" s="72">
        <v>32</v>
      </c>
      <c r="H70" s="15" t="s">
        <v>326</v>
      </c>
    </row>
    <row r="71" spans="2:8" ht="15">
      <c r="B71" s="26">
        <v>28</v>
      </c>
      <c r="C71" s="27" t="s">
        <v>89</v>
      </c>
      <c r="D71" s="26" t="s">
        <v>8</v>
      </c>
      <c r="E71" s="33">
        <v>19981130</v>
      </c>
      <c r="F71" s="27" t="s">
        <v>88</v>
      </c>
      <c r="G71" s="72">
        <v>34</v>
      </c>
      <c r="H71" s="15" t="s">
        <v>326</v>
      </c>
    </row>
    <row r="72" spans="1:9" s="67" customFormat="1" ht="15">
      <c r="A72" s="15"/>
      <c r="B72" s="26">
        <v>6</v>
      </c>
      <c r="C72" s="27" t="s">
        <v>177</v>
      </c>
      <c r="D72" s="26" t="s">
        <v>8</v>
      </c>
      <c r="E72" s="33">
        <v>19991220</v>
      </c>
      <c r="F72" s="27" t="s">
        <v>86</v>
      </c>
      <c r="G72" s="72">
        <v>35</v>
      </c>
      <c r="H72" s="15" t="s">
        <v>326</v>
      </c>
      <c r="I72" s="73"/>
    </row>
    <row r="73" spans="2:7" ht="15">
      <c r="B73" s="64"/>
      <c r="C73" s="70"/>
      <c r="D73" s="64"/>
      <c r="E73" s="22"/>
      <c r="F73" s="22"/>
      <c r="G73" s="18"/>
    </row>
    <row r="74" spans="1:7" ht="15">
      <c r="A74" s="77" t="s">
        <v>106</v>
      </c>
      <c r="B74" s="64"/>
      <c r="C74" s="22"/>
      <c r="D74" s="64"/>
      <c r="E74" s="22"/>
      <c r="F74" s="22"/>
      <c r="G74" s="18"/>
    </row>
    <row r="75" spans="1:9" ht="15">
      <c r="A75" s="74">
        <v>1</v>
      </c>
      <c r="B75" s="26">
        <v>2</v>
      </c>
      <c r="C75" s="22" t="s">
        <v>108</v>
      </c>
      <c r="D75" s="64" t="s">
        <v>8</v>
      </c>
      <c r="E75" s="22">
        <v>19960203</v>
      </c>
      <c r="F75" s="22" t="s">
        <v>47</v>
      </c>
      <c r="G75" s="18" t="s">
        <v>312</v>
      </c>
      <c r="H75" s="15">
        <v>3</v>
      </c>
      <c r="I75" s="81">
        <f aca="true" t="shared" si="2" ref="I75:I87">G75+H75</f>
        <v>5</v>
      </c>
    </row>
    <row r="76" spans="1:9" ht="15">
      <c r="A76" s="74">
        <v>2</v>
      </c>
      <c r="B76" s="26">
        <v>31</v>
      </c>
      <c r="C76" s="22" t="s">
        <v>115</v>
      </c>
      <c r="D76" s="64" t="s">
        <v>8</v>
      </c>
      <c r="E76" s="22">
        <v>19960408</v>
      </c>
      <c r="F76" s="22" t="s">
        <v>116</v>
      </c>
      <c r="G76" s="18" t="s">
        <v>318</v>
      </c>
      <c r="H76" s="15">
        <v>2</v>
      </c>
      <c r="I76" s="81">
        <f t="shared" si="2"/>
        <v>6</v>
      </c>
    </row>
    <row r="77" spans="1:9" ht="15">
      <c r="A77" s="74">
        <v>3</v>
      </c>
      <c r="B77" s="26">
        <v>17</v>
      </c>
      <c r="C77" s="22" t="s">
        <v>117</v>
      </c>
      <c r="D77" s="64" t="s">
        <v>8</v>
      </c>
      <c r="E77" s="22">
        <v>19970420</v>
      </c>
      <c r="F77" s="22" t="s">
        <v>118</v>
      </c>
      <c r="G77" s="18" t="s">
        <v>316</v>
      </c>
      <c r="H77" s="15">
        <v>7</v>
      </c>
      <c r="I77" s="81">
        <f t="shared" si="2"/>
        <v>8</v>
      </c>
    </row>
    <row r="78" spans="1:9" ht="15">
      <c r="A78" s="74">
        <v>4</v>
      </c>
      <c r="B78" s="26">
        <v>15</v>
      </c>
      <c r="C78" s="22" t="s">
        <v>121</v>
      </c>
      <c r="D78" s="64" t="s">
        <v>8</v>
      </c>
      <c r="E78" s="22">
        <v>19960108</v>
      </c>
      <c r="F78" s="22" t="s">
        <v>120</v>
      </c>
      <c r="G78" s="18" t="s">
        <v>321</v>
      </c>
      <c r="H78" s="15">
        <v>4</v>
      </c>
      <c r="I78" s="81">
        <f t="shared" si="2"/>
        <v>11</v>
      </c>
    </row>
    <row r="79" spans="1:9" ht="15">
      <c r="A79" s="74">
        <v>5</v>
      </c>
      <c r="B79" s="26">
        <v>26</v>
      </c>
      <c r="C79" s="22" t="s">
        <v>126</v>
      </c>
      <c r="D79" s="64" t="s">
        <v>103</v>
      </c>
      <c r="E79" s="22">
        <v>19961215</v>
      </c>
      <c r="F79" s="22" t="s">
        <v>123</v>
      </c>
      <c r="G79" s="18" t="s">
        <v>198</v>
      </c>
      <c r="H79" s="15">
        <v>1</v>
      </c>
      <c r="I79" s="81">
        <f t="shared" si="2"/>
        <v>12</v>
      </c>
    </row>
    <row r="80" spans="1:9" ht="15">
      <c r="A80" s="74">
        <v>6</v>
      </c>
      <c r="B80" s="26">
        <v>16</v>
      </c>
      <c r="C80" s="22" t="s">
        <v>113</v>
      </c>
      <c r="D80" s="64" t="s">
        <v>8</v>
      </c>
      <c r="E80" s="22">
        <v>19960825</v>
      </c>
      <c r="F80" s="22" t="s">
        <v>114</v>
      </c>
      <c r="G80" s="18" t="s">
        <v>322</v>
      </c>
      <c r="H80" s="15">
        <v>5</v>
      </c>
      <c r="I80" s="81">
        <f t="shared" si="2"/>
        <v>13</v>
      </c>
    </row>
    <row r="81" spans="1:9" ht="15">
      <c r="A81" s="74">
        <v>7</v>
      </c>
      <c r="B81" s="26">
        <v>34</v>
      </c>
      <c r="C81" s="22" t="s">
        <v>298</v>
      </c>
      <c r="D81" s="15" t="s">
        <v>8</v>
      </c>
      <c r="E81" s="22">
        <v>19960116</v>
      </c>
      <c r="F81" s="22" t="s">
        <v>296</v>
      </c>
      <c r="G81" s="18" t="s">
        <v>323</v>
      </c>
      <c r="H81" s="15">
        <v>9</v>
      </c>
      <c r="I81" s="81">
        <f t="shared" si="2"/>
        <v>18</v>
      </c>
    </row>
    <row r="82" spans="1:9" ht="15">
      <c r="A82" s="74">
        <v>8</v>
      </c>
      <c r="B82" s="59">
        <v>12</v>
      </c>
      <c r="C82" s="22" t="s">
        <v>131</v>
      </c>
      <c r="D82" s="64" t="s">
        <v>8</v>
      </c>
      <c r="E82" s="22">
        <v>19961019</v>
      </c>
      <c r="F82" s="22" t="s">
        <v>47</v>
      </c>
      <c r="G82" s="18" t="s">
        <v>320</v>
      </c>
      <c r="H82" s="15">
        <v>13</v>
      </c>
      <c r="I82" s="81">
        <f t="shared" si="2"/>
        <v>19</v>
      </c>
    </row>
    <row r="83" spans="1:9" ht="15">
      <c r="A83" s="74">
        <v>9</v>
      </c>
      <c r="B83" s="26">
        <v>14</v>
      </c>
      <c r="C83" s="22" t="s">
        <v>119</v>
      </c>
      <c r="D83" s="64" t="s">
        <v>8</v>
      </c>
      <c r="E83" s="22">
        <v>19970202</v>
      </c>
      <c r="F83" s="22" t="s">
        <v>120</v>
      </c>
      <c r="G83" s="18" t="s">
        <v>197</v>
      </c>
      <c r="H83" s="15">
        <v>10</v>
      </c>
      <c r="I83" s="81">
        <f t="shared" si="2"/>
        <v>20</v>
      </c>
    </row>
    <row r="84" spans="1:9" ht="15">
      <c r="A84" s="74">
        <v>10</v>
      </c>
      <c r="B84" s="59">
        <v>11</v>
      </c>
      <c r="C84" s="22" t="s">
        <v>111</v>
      </c>
      <c r="D84" s="64" t="s">
        <v>8</v>
      </c>
      <c r="E84" s="22">
        <v>19970118</v>
      </c>
      <c r="F84" s="22" t="s">
        <v>47</v>
      </c>
      <c r="G84" s="18" t="s">
        <v>324</v>
      </c>
      <c r="H84" s="15">
        <v>8</v>
      </c>
      <c r="I84" s="81">
        <f t="shared" si="2"/>
        <v>22</v>
      </c>
    </row>
    <row r="85" spans="1:9" ht="15">
      <c r="A85" s="74">
        <v>11</v>
      </c>
      <c r="B85" s="26">
        <v>5</v>
      </c>
      <c r="C85" s="22" t="s">
        <v>112</v>
      </c>
      <c r="D85" s="64" t="s">
        <v>8</v>
      </c>
      <c r="E85" s="22">
        <v>19970806</v>
      </c>
      <c r="F85" s="22" t="s">
        <v>47</v>
      </c>
      <c r="G85" s="18" t="s">
        <v>204</v>
      </c>
      <c r="H85" s="15">
        <v>6</v>
      </c>
      <c r="I85" s="81">
        <f t="shared" si="2"/>
        <v>23</v>
      </c>
    </row>
    <row r="86" spans="1:9" ht="15">
      <c r="A86" s="74">
        <v>12</v>
      </c>
      <c r="B86" s="26">
        <v>27</v>
      </c>
      <c r="C86" s="22" t="s">
        <v>124</v>
      </c>
      <c r="D86" s="64" t="s">
        <v>103</v>
      </c>
      <c r="E86" s="22">
        <v>19970709</v>
      </c>
      <c r="F86" s="22" t="s">
        <v>123</v>
      </c>
      <c r="G86" s="18" t="s">
        <v>205</v>
      </c>
      <c r="H86" s="15">
        <v>11</v>
      </c>
      <c r="I86" s="81">
        <f t="shared" si="2"/>
        <v>29</v>
      </c>
    </row>
    <row r="87" spans="1:9" ht="15">
      <c r="A87" s="74">
        <v>13</v>
      </c>
      <c r="B87" s="26">
        <v>3</v>
      </c>
      <c r="C87" s="22" t="s">
        <v>134</v>
      </c>
      <c r="D87" s="64" t="s">
        <v>8</v>
      </c>
      <c r="E87" s="22">
        <v>19970727</v>
      </c>
      <c r="F87" s="22" t="s">
        <v>47</v>
      </c>
      <c r="G87" s="72" t="s">
        <v>206</v>
      </c>
      <c r="H87" s="15">
        <v>12</v>
      </c>
      <c r="I87" s="81">
        <f t="shared" si="2"/>
        <v>31</v>
      </c>
    </row>
    <row r="88" spans="2:8" ht="15">
      <c r="B88" s="26">
        <v>1</v>
      </c>
      <c r="C88" s="22" t="s">
        <v>107</v>
      </c>
      <c r="D88" s="64" t="s">
        <v>8</v>
      </c>
      <c r="E88" s="22">
        <v>19970630</v>
      </c>
      <c r="F88" s="22" t="s">
        <v>47</v>
      </c>
      <c r="G88" s="18" t="s">
        <v>319</v>
      </c>
      <c r="H88" s="15" t="s">
        <v>326</v>
      </c>
    </row>
    <row r="89" spans="2:8" ht="15">
      <c r="B89" s="26">
        <v>4</v>
      </c>
      <c r="C89" s="22" t="s">
        <v>109</v>
      </c>
      <c r="D89" s="64" t="s">
        <v>8</v>
      </c>
      <c r="E89" s="22">
        <v>19970126</v>
      </c>
      <c r="F89" s="22" t="s">
        <v>47</v>
      </c>
      <c r="G89" s="18" t="s">
        <v>200</v>
      </c>
      <c r="H89" s="15" t="s">
        <v>326</v>
      </c>
    </row>
    <row r="90" spans="2:8" ht="15">
      <c r="B90" s="26">
        <v>6</v>
      </c>
      <c r="C90" s="22" t="s">
        <v>110</v>
      </c>
      <c r="D90" s="64" t="s">
        <v>8</v>
      </c>
      <c r="E90" s="22">
        <v>19970810</v>
      </c>
      <c r="F90" s="22" t="s">
        <v>47</v>
      </c>
      <c r="G90" s="18" t="s">
        <v>199</v>
      </c>
      <c r="H90" s="15" t="s">
        <v>326</v>
      </c>
    </row>
    <row r="91" spans="2:8" ht="15">
      <c r="B91" s="26">
        <v>13</v>
      </c>
      <c r="C91" s="22" t="s">
        <v>147</v>
      </c>
      <c r="D91" s="64" t="s">
        <v>8</v>
      </c>
      <c r="E91" s="22">
        <v>19960919</v>
      </c>
      <c r="F91" s="22" t="s">
        <v>148</v>
      </c>
      <c r="G91" s="18" t="s">
        <v>203</v>
      </c>
      <c r="H91" s="15" t="s">
        <v>326</v>
      </c>
    </row>
    <row r="92" spans="2:8" ht="15">
      <c r="B92" s="26">
        <v>20</v>
      </c>
      <c r="C92" s="22" t="s">
        <v>101</v>
      </c>
      <c r="D92" s="64" t="s">
        <v>8</v>
      </c>
      <c r="E92" s="22">
        <v>19971123</v>
      </c>
      <c r="F92" s="22" t="s">
        <v>12</v>
      </c>
      <c r="G92" s="18" t="s">
        <v>317</v>
      </c>
      <c r="H92" s="15" t="s">
        <v>326</v>
      </c>
    </row>
    <row r="93" spans="2:8" ht="15">
      <c r="B93" s="26">
        <v>29</v>
      </c>
      <c r="C93" s="22" t="s">
        <v>125</v>
      </c>
      <c r="D93" s="64" t="s">
        <v>103</v>
      </c>
      <c r="E93" s="22">
        <v>19970203</v>
      </c>
      <c r="F93" s="22" t="s">
        <v>123</v>
      </c>
      <c r="G93" s="18" t="s">
        <v>207</v>
      </c>
      <c r="H93" s="15" t="s">
        <v>326</v>
      </c>
    </row>
    <row r="94" spans="2:8" ht="15">
      <c r="B94" s="26">
        <v>30</v>
      </c>
      <c r="C94" s="22" t="s">
        <v>122</v>
      </c>
      <c r="D94" s="64" t="s">
        <v>103</v>
      </c>
      <c r="E94" s="22">
        <v>19970110</v>
      </c>
      <c r="F94" s="22" t="s">
        <v>123</v>
      </c>
      <c r="G94" s="18" t="s">
        <v>325</v>
      </c>
      <c r="H94" s="15" t="s">
        <v>326</v>
      </c>
    </row>
    <row r="95" spans="2:7" ht="15">
      <c r="B95" s="64"/>
      <c r="C95" s="22"/>
      <c r="D95" s="64"/>
      <c r="E95" s="22"/>
      <c r="F95" s="22"/>
      <c r="G95" s="18"/>
    </row>
    <row r="97" spans="2:3" ht="15">
      <c r="B97" s="107" t="s">
        <v>311</v>
      </c>
      <c r="C97" s="107"/>
    </row>
  </sheetData>
  <sheetProtection/>
  <mergeCells count="6">
    <mergeCell ref="B97:C97"/>
    <mergeCell ref="C2:F2"/>
    <mergeCell ref="C3:F3"/>
    <mergeCell ref="C4:F4"/>
    <mergeCell ref="C5:F5"/>
    <mergeCell ref="C7:F7"/>
  </mergeCells>
  <printOptions/>
  <pageMargins left="0.7" right="0.7" top="0.75" bottom="0.75" header="0.3" footer="0.3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Toms</cp:lastModifiedBy>
  <cp:lastPrinted>2014-07-18T16:44:58Z</cp:lastPrinted>
  <dcterms:created xsi:type="dcterms:W3CDTF">2014-07-16T11:05:37Z</dcterms:created>
  <dcterms:modified xsi:type="dcterms:W3CDTF">2014-07-18T21:05:16Z</dcterms:modified>
  <cp:category/>
  <cp:version/>
  <cp:contentType/>
  <cp:contentStatus/>
</cp:coreProperties>
</file>